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78" activeTab="1"/>
  </bookViews>
  <sheets>
    <sheet name="目录" sheetId="11" r:id="rId1"/>
    <sheet name="美国纯普超低价渠道" sheetId="82" r:id="rId2"/>
    <sheet name="美国海运集运普货渠道" sheetId="75" r:id="rId3"/>
    <sheet name="美国海运玩具渠道" sheetId="87" r:id="rId4"/>
    <sheet name="美国海运油漆渠道" sheetId="80" r:id="rId5"/>
    <sheet name="美国海运软糖渠道" sheetId="86" r:id="rId6"/>
    <sheet name="美国海运普敏渠道" sheetId="79" r:id="rId7"/>
    <sheet name="美国海运酒精类渠道" sheetId="90" r:id="rId8"/>
    <sheet name="美国海运集运敏货渠道" sheetId="94" r:id="rId9"/>
    <sheet name="美国海运特敏渠道" sheetId="95" r:id="rId10"/>
    <sheet name="美国海运联邦超大件" sheetId="85" r:id="rId11"/>
    <sheet name="美国FBA敏感卡派" sheetId="70" r:id="rId12"/>
    <sheet name="美国海运小包" sheetId="81" r:id="rId13"/>
    <sheet name="禁寄物品查询" sheetId="61" r:id="rId14"/>
    <sheet name="UPS偏远邮编表" sheetId="62" r:id="rId15"/>
    <sheet name="UPS超偏远邮编表" sheetId="63" r:id="rId16"/>
    <sheet name="UPS极偏远邮编表" sheetId="64" r:id="rId17"/>
    <sheet name="赔偿标准和免赔声明" sheetId="71" r:id="rId18"/>
  </sheets>
  <definedNames>
    <definedName name="QYA0">目录!#REF!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<sst xmlns="http://schemas.openxmlformats.org/spreadsheetml/2006/main" count="1389" uniqueCount="361">
  <si>
    <t>特别提示：贵司货物入仓后即默认为客户已详细阅读过此价格表赔偿标准和免赔声明，并接受其条款的约束。</t>
  </si>
  <si>
    <t>渠 道 名 称</t>
  </si>
  <si>
    <t>渠 道 说 明</t>
  </si>
  <si>
    <t>进入报价               （渠道代码）</t>
  </si>
  <si>
    <t>美国纯普超低价渠道</t>
  </si>
  <si>
    <r>
      <rPr>
        <b/>
        <sz val="28"/>
        <color rgb="FFFF0000"/>
        <rFont val="微软雅黑"/>
        <charset val="134"/>
      </rPr>
      <t>普货市场最低价     封门货  亏本价</t>
    </r>
    <r>
      <rPr>
        <b/>
        <sz val="22"/>
        <color rgb="FFFF0000"/>
        <rFont val="微软雅黑"/>
        <charset val="134"/>
      </rPr>
      <t xml:space="preserve">
赔偿标准退运费赔20RMB/KG</t>
    </r>
  </si>
  <si>
    <t>美国海运玩具渠道</t>
  </si>
  <si>
    <t>主做玩具类产品，例如：玩具枪，钥匙扣挂件，动漫摆件，毛绒玩具、动漫图案等产品</t>
  </si>
  <si>
    <t>美国海运集运普货渠道</t>
  </si>
  <si>
    <t>可做除一线大牌、美国备案、肉蛋奶类！
可接例如家居普货、茶叶、圆珠笔、化妆品、调味料、清洗液、卫生巾、猫砂等集运杂货！</t>
  </si>
  <si>
    <t>美国海运油漆渠道</t>
  </si>
  <si>
    <t>可做油漆、水洗石、地坪漆、机油、润滑油、墨水、黄油等产品</t>
  </si>
  <si>
    <t>美国海运软糖渠道</t>
  </si>
  <si>
    <t>可做软糖、宠物用品（猫砂/宠物喷剂）、膳食类等产品</t>
  </si>
  <si>
    <t>美国海运普敏渠道</t>
  </si>
  <si>
    <t>可做食品类、饮品类、干货类、宠物类、药品类、调料类等不含肉蛋奶的产品</t>
  </si>
  <si>
    <t>美国海运酒精类渠道</t>
  </si>
  <si>
    <t>主接啤酒，白酒，红酒、香水等酒精类产品</t>
  </si>
  <si>
    <t>美国海运集运敏货渠道</t>
  </si>
  <si>
    <t>可含部分肉蛋奶等集运敏感货</t>
  </si>
  <si>
    <t>美国海运特敏渠道</t>
  </si>
  <si>
    <t>可做大牌、纯肉类、电子/口含烟、灭火器、水烟壶、等特敏产品！</t>
  </si>
  <si>
    <t>美国海运联邦超大件</t>
  </si>
  <si>
    <t>单件67KG内、木箱、航空箱等木箱超大件可快递派</t>
  </si>
  <si>
    <t>美国FBA敏感卡派</t>
  </si>
  <si>
    <r>
      <rPr>
        <b/>
        <sz val="28"/>
        <color rgb="FFFF0000"/>
        <rFont val="微软雅黑"/>
        <charset val="134"/>
      </rPr>
      <t>FBA敏感货卡派价格优势</t>
    </r>
    <r>
      <rPr>
        <b/>
        <sz val="22"/>
        <color rgb="FF7030A0"/>
        <rFont val="微软雅黑"/>
        <charset val="134"/>
      </rPr>
      <t xml:space="preserve">
例如糖果/蜂蜜/茶叶/狗粮/猫粮等FBA产品！</t>
    </r>
  </si>
  <si>
    <t>美国海运小包</t>
  </si>
  <si>
    <r>
      <rPr>
        <b/>
        <sz val="28"/>
        <color rgb="FFFF0000"/>
        <rFont val="微软雅黑"/>
        <charset val="134"/>
      </rPr>
      <t>可接小包  最低2KG起   量大可单聊  最低0.1KG起</t>
    </r>
    <r>
      <rPr>
        <b/>
        <sz val="22"/>
        <color rgb="FF7030A0"/>
        <rFont val="微软雅黑"/>
        <charset val="134"/>
      </rPr>
      <t xml:space="preserve">
开船后13天左右交仓！此渠道款到出货！！</t>
    </r>
  </si>
  <si>
    <t>美国海运小货</t>
  </si>
  <si>
    <t>美国海运纯普货超低价渠道</t>
  </si>
  <si>
    <t>以下价格未含私人地址费   快递派非FBA+1</t>
  </si>
  <si>
    <t>渠道代码</t>
  </si>
  <si>
    <t>快递派送</t>
  </si>
  <si>
    <t>卡车派送</t>
  </si>
  <si>
    <t>开船后提取时效</t>
  </si>
  <si>
    <t>渠道说明</t>
  </si>
  <si>
    <t>邮编</t>
  </si>
  <si>
    <t>12KG+</t>
  </si>
  <si>
    <t>22KG+</t>
  </si>
  <si>
    <t>71KG+</t>
  </si>
  <si>
    <t>101KG+</t>
  </si>
  <si>
    <t>301KG+</t>
  </si>
  <si>
    <t>501KG+</t>
  </si>
  <si>
    <t>1001KG+</t>
  </si>
  <si>
    <t>2001KG+</t>
  </si>
  <si>
    <t>3001KG+</t>
  </si>
  <si>
    <r>
      <rPr>
        <b/>
        <sz val="24"/>
        <color theme="1"/>
        <rFont val="微软雅黑"/>
        <charset val="134"/>
      </rPr>
      <t xml:space="preserve">普船纯普货快递派
</t>
    </r>
    <r>
      <rPr>
        <sz val="24"/>
        <color theme="1"/>
        <rFont val="微软雅黑"/>
        <charset val="134"/>
      </rPr>
      <t>代码：PCKDP</t>
    </r>
    <r>
      <rPr>
        <b/>
        <sz val="24"/>
        <color theme="1"/>
        <rFont val="微软雅黑"/>
        <charset val="134"/>
      </rPr>
      <t xml:space="preserve">
普船纯普货卡派
</t>
    </r>
    <r>
      <rPr>
        <sz val="24"/>
        <color theme="1"/>
        <rFont val="微软雅黑"/>
        <charset val="134"/>
      </rPr>
      <t>代码：PCKP</t>
    </r>
    <r>
      <rPr>
        <b/>
        <sz val="24"/>
        <color theme="1"/>
        <rFont val="微软雅黑"/>
        <charset val="134"/>
      </rPr>
      <t xml:space="preserve">
普船纯普货自提
</t>
    </r>
    <r>
      <rPr>
        <sz val="24"/>
        <color theme="1"/>
        <rFont val="微软雅黑"/>
        <charset val="134"/>
      </rPr>
      <t>代码：PCZT</t>
    </r>
  </si>
  <si>
    <t>8,9开头</t>
  </si>
  <si>
    <t>90-92开头</t>
  </si>
  <si>
    <t>25天左右</t>
  </si>
  <si>
    <t>需要周三下午6点前预报数据，周四下午6点截单入库。周三未预报的可能会装不下！</t>
  </si>
  <si>
    <t>5,6,7,96-99开头</t>
  </si>
  <si>
    <t>0,1,2,3,4开头</t>
  </si>
  <si>
    <t>5,6,7
（80-83/96-99）开头</t>
  </si>
  <si>
    <t>普船自提价</t>
  </si>
  <si>
    <r>
      <rPr>
        <b/>
        <sz val="24"/>
        <color theme="1"/>
        <rFont val="微软雅黑"/>
        <charset val="134"/>
      </rPr>
      <t xml:space="preserve">快船纯普货快递派
</t>
    </r>
    <r>
      <rPr>
        <sz val="24"/>
        <color theme="1"/>
        <rFont val="微软雅黑"/>
        <charset val="134"/>
      </rPr>
      <t>代码：KCKDP</t>
    </r>
    <r>
      <rPr>
        <b/>
        <sz val="24"/>
        <color theme="1"/>
        <rFont val="微软雅黑"/>
        <charset val="134"/>
      </rPr>
      <t xml:space="preserve">
快船纯普货卡派
</t>
    </r>
    <r>
      <rPr>
        <sz val="24"/>
        <color theme="1"/>
        <rFont val="微软雅黑"/>
        <charset val="134"/>
      </rPr>
      <t>代码：KCKP</t>
    </r>
    <r>
      <rPr>
        <b/>
        <sz val="24"/>
        <color theme="1"/>
        <rFont val="微软雅黑"/>
        <charset val="134"/>
      </rPr>
      <t xml:space="preserve">
快船纯普货自提
</t>
    </r>
    <r>
      <rPr>
        <sz val="24"/>
        <color theme="1"/>
        <rFont val="微软雅黑"/>
        <charset val="134"/>
      </rPr>
      <t>代码：KCZT</t>
    </r>
  </si>
  <si>
    <r>
      <rPr>
        <b/>
        <sz val="28"/>
        <rFont val="微软雅黑"/>
        <charset val="134"/>
      </rPr>
      <t>合德/以星</t>
    </r>
    <r>
      <rPr>
        <sz val="22"/>
        <rFont val="微软雅黑"/>
        <charset val="134"/>
      </rPr>
      <t xml:space="preserve">
</t>
    </r>
    <r>
      <rPr>
        <sz val="26"/>
        <rFont val="微软雅黑"/>
        <charset val="134"/>
      </rPr>
      <t>18-19天左右</t>
    </r>
  </si>
  <si>
    <t>开船后第二天开始算，超20天未提取每天赔偿0.5RMB/KG,最高赔偿5RMB/KG。（节假日、船司延误、查验、码头停摆等不可抗拒因素不赔偿）</t>
  </si>
  <si>
    <t>快船自提价</t>
  </si>
  <si>
    <t>极速纯普货快递派
代码：MPKDP
极速纯普货卡派
代码：MPKP
极速纯普货自提
代码：MPZT</t>
  </si>
  <si>
    <t>15-16天左右</t>
  </si>
  <si>
    <t>开船后第二天开始算，超18天未提取每天赔偿1RMB/KG,最高赔偿5RMB/KG。（节假日、船司延误、查验、码头停摆等不可抗拒因素不赔偿）</t>
  </si>
  <si>
    <t>极速自提价</t>
  </si>
  <si>
    <r>
      <rPr>
        <b/>
        <sz val="28"/>
        <color rgb="FFFF0000"/>
        <rFont val="微软雅黑"/>
        <charset val="134"/>
      </rPr>
      <t>快递派：</t>
    </r>
    <r>
      <rPr>
        <b/>
        <sz val="26"/>
        <color rgb="FFFF0000"/>
        <rFont val="微软雅黑"/>
        <charset val="134"/>
      </rPr>
      <t>体积重（体积重=长*宽*高/6000）与实际重取最大值计算费用！ 一票多件，单件最低12kg 计费。</t>
    </r>
  </si>
  <si>
    <r>
      <rPr>
        <b/>
        <sz val="48"/>
        <color rgb="FFFF0000"/>
        <rFont val="微软雅黑"/>
        <charset val="134"/>
      </rPr>
      <t xml:space="preserve">特 别 提 醒 :  </t>
    </r>
    <r>
      <rPr>
        <sz val="36"/>
        <color rgb="FFFF0000"/>
        <rFont val="微软雅黑"/>
        <charset val="134"/>
      </rPr>
      <t>肉蛋奶、水烟壶、一线大牌、雪种、危险品、干花、违禁品不接！禁止冲货！</t>
    </r>
  </si>
  <si>
    <t>纯 普 货：只接单箱单个品名/单票5个品名内！不接报关件！！！此渠道仓位有限    
超 大 件：超大件                       附加0.5          木箱：高度250-265CM   宽度220-235CM   单价-0.4
纺 织 品：纺织品关税高             附加1.5
高 关 税：关税很高的产品例如纺织品、床垫、反倾销等产品          附加1.5</t>
  </si>
  <si>
    <t>、</t>
  </si>
  <si>
    <t>快
递
派
规
则</t>
  </si>
  <si>
    <t>外形包装</t>
  </si>
  <si>
    <t>包装过软、圆形、非纸箱包装货物、不规则包装、破损、木箱包装</t>
  </si>
  <si>
    <t>拒收</t>
  </si>
  <si>
    <t>派送服务</t>
  </si>
  <si>
    <t>指定FEDEX或UPS</t>
  </si>
  <si>
    <t>加收2/KG</t>
  </si>
  <si>
    <t>重  量</t>
  </si>
  <si>
    <t>单件不足12KG</t>
  </si>
  <si>
    <t>按12KG计费</t>
  </si>
  <si>
    <t>超  重</t>
  </si>
  <si>
    <t>单件实重超22KG</t>
  </si>
  <si>
    <t>加收280/件</t>
  </si>
  <si>
    <t>超  长</t>
  </si>
  <si>
    <t>最长边超118CM、第二长边超74CM、长+(宽+高)*2≧260CM（围长）</t>
  </si>
  <si>
    <t>加收240/件，费用叠加</t>
  </si>
  <si>
    <t>FBA偏远地址</t>
  </si>
  <si>
    <t>以UPS、FEXDE为准、如打单费用太高费用会有浮动</t>
  </si>
  <si>
    <t>加收30/件</t>
  </si>
  <si>
    <t>非FBA偏远地址</t>
  </si>
  <si>
    <t>加收60/件</t>
  </si>
  <si>
    <t>超偏远地址</t>
  </si>
  <si>
    <t>部分地区偏远，高额派送费用</t>
  </si>
  <si>
    <t>加收180/件</t>
  </si>
  <si>
    <t>打单</t>
  </si>
  <si>
    <t>打单后需退货，收操作费用</t>
  </si>
  <si>
    <t>100RMB/票</t>
  </si>
  <si>
    <t>报关</t>
  </si>
  <si>
    <t>单独报关</t>
  </si>
  <si>
    <t>350/票</t>
  </si>
  <si>
    <t>签 收 单</t>
  </si>
  <si>
    <t>可提供电子签收单；手签单不一定能提供</t>
  </si>
  <si>
    <t>费用单询</t>
  </si>
  <si>
    <t>单件实重≧40KG、最长边≧170CM、 长+(宽+高)*2≧300CM， 任意一者不接</t>
  </si>
  <si>
    <t>自提出仓费</t>
  </si>
  <si>
    <t>（1.8方/托，不足一托按1托计算）</t>
  </si>
  <si>
    <t>15USD/托</t>
  </si>
  <si>
    <t>卡
派
规
则</t>
  </si>
  <si>
    <t>托盘实重超800KG</t>
  </si>
  <si>
    <t>加收2RMB/KG</t>
  </si>
  <si>
    <t>尺寸</t>
  </si>
  <si>
    <t>超托盘标准100-120-180CM</t>
  </si>
  <si>
    <t>加收1RMB/KG</t>
  </si>
  <si>
    <t>需要带尾板</t>
  </si>
  <si>
    <t>私人地址/商业地址  无卸货平台需要尾板车</t>
  </si>
  <si>
    <t>900RMB/票</t>
  </si>
  <si>
    <t>超长</t>
  </si>
  <si>
    <t>任一边长≥200cm</t>
  </si>
  <si>
    <t>低消500RMB  1/KG</t>
  </si>
  <si>
    <t>任一边长≥300cm</t>
  </si>
  <si>
    <t>低消3000RMB 3/KG</t>
  </si>
  <si>
    <t>任一边长≥400cm</t>
  </si>
  <si>
    <t>4/KG</t>
  </si>
  <si>
    <t>任一边长≥500cm</t>
  </si>
  <si>
    <t>5/KG</t>
  </si>
  <si>
    <t>任一边长＞600cm</t>
  </si>
  <si>
    <t>单询</t>
  </si>
  <si>
    <t>自提出库费</t>
  </si>
  <si>
    <t>15usd/拖</t>
  </si>
  <si>
    <t>无服务地址</t>
  </si>
  <si>
    <t>地址派送范围仅限于美国48洲,邮箱BOX,军方地址不收,及各岛屿美国不收、不接收邮编：006,009 PUERTO RICO AND VIRGIN LSLANDS 波多黎各、维尔京群岛，966,969 HAWAIIAND GUAM 夏威夷、关岛  995,999 ALASKA 阿拉斯加等！)</t>
  </si>
  <si>
    <t>特别注意：严禁冲货、瞒报，所有货物请如实申报，一经我司查获罚款2000/票，带电货物冲货走普货渠道，被海关、其它机构或者航司发现，罚款50000元/票，货物因冲货、瞒报被相关部门扣留或者销毁，我司将不做任何赔偿，对我司产生的罚款，我司向发货人收取双倍的罚款，且由此行为引起的其它风险和问题，我司保留法律追诉的权利！所有货物，内包装，及外包装必须有产地标识“MADE IN CHINA”否则我司拒收，软包装如产品破损，或丢失不予理赔，如需提供FDA、CPSC、EPA等文件的产品，客户必须要提供到，如无法提供资质遇清关问题，我司概不负责。
除报关件，其他货物不提供提单，航班号</t>
  </si>
  <si>
    <t>以下价格含私人地址费</t>
  </si>
  <si>
    <r>
      <rPr>
        <b/>
        <sz val="24"/>
        <color theme="1"/>
        <rFont val="微软雅黑"/>
        <charset val="134"/>
      </rPr>
      <t xml:space="preserve">普船集运普货快递派
</t>
    </r>
    <r>
      <rPr>
        <sz val="24"/>
        <color theme="1"/>
        <rFont val="微软雅黑"/>
        <charset val="134"/>
      </rPr>
      <t>代码：JYPHPC</t>
    </r>
    <r>
      <rPr>
        <b/>
        <sz val="24"/>
        <color theme="1"/>
        <rFont val="微软雅黑"/>
        <charset val="134"/>
      </rPr>
      <t xml:space="preserve">
普船集运普货卡派
</t>
    </r>
    <r>
      <rPr>
        <sz val="24"/>
        <color theme="1"/>
        <rFont val="微软雅黑"/>
        <charset val="134"/>
      </rPr>
      <t>代码：JYPHPCKP</t>
    </r>
    <r>
      <rPr>
        <b/>
        <sz val="24"/>
        <color theme="1"/>
        <rFont val="微软雅黑"/>
        <charset val="134"/>
      </rPr>
      <t xml:space="preserve">
普船集运普货自提
</t>
    </r>
    <r>
      <rPr>
        <sz val="24"/>
        <color theme="1"/>
        <rFont val="微软雅黑"/>
        <charset val="134"/>
      </rPr>
      <t>代码：JYPHPCZT</t>
    </r>
  </si>
  <si>
    <r>
      <rPr>
        <b/>
        <sz val="24"/>
        <color theme="1"/>
        <rFont val="微软雅黑"/>
        <charset val="134"/>
      </rPr>
      <t xml:space="preserve">快船集运普货快递派
</t>
    </r>
    <r>
      <rPr>
        <sz val="24"/>
        <color theme="1"/>
        <rFont val="微软雅黑"/>
        <charset val="134"/>
      </rPr>
      <t>代码：JYPHKC</t>
    </r>
    <r>
      <rPr>
        <b/>
        <sz val="24"/>
        <color theme="1"/>
        <rFont val="微软雅黑"/>
        <charset val="134"/>
      </rPr>
      <t xml:space="preserve">
快船集运普货卡派
</t>
    </r>
    <r>
      <rPr>
        <sz val="24"/>
        <color theme="1"/>
        <rFont val="微软雅黑"/>
        <charset val="134"/>
      </rPr>
      <t>代码：JYPHKCKP</t>
    </r>
    <r>
      <rPr>
        <b/>
        <sz val="24"/>
        <color theme="1"/>
        <rFont val="微软雅黑"/>
        <charset val="134"/>
      </rPr>
      <t xml:space="preserve">
快船集运普货自提
</t>
    </r>
    <r>
      <rPr>
        <sz val="24"/>
        <color theme="1"/>
        <rFont val="微软雅黑"/>
        <charset val="134"/>
      </rPr>
      <t>代码：JYPHKCZT</t>
    </r>
  </si>
  <si>
    <t>货物开船后第二天开始算，超21天未提取每天赔偿0.5RMB/KG,最高赔偿5RMB/KG。（节假日、船司延误、查验、码头停摆等不可抗拒因素不赔偿）</t>
  </si>
  <si>
    <t>极速集运普货快递派
代码：JYPHMS
极速集运普货卡派
代码：JYPHMSZTKP
极速集运普货自提
代码：JYPHMSZT</t>
  </si>
  <si>
    <t>集 运 普 货：接受多个品名，含肉蛋奶及一线大牌不接！
收 货 范 围：除一线大牌、美国备案、肉蛋奶类！可接例如家居普货、茶叶、圆珠笔、化妆品、调味料、清洗液、卫生巾、猫砂等集运杂货！</t>
  </si>
  <si>
    <r>
      <rPr>
        <b/>
        <sz val="24"/>
        <color theme="1"/>
        <rFont val="微软雅黑"/>
        <charset val="134"/>
      </rPr>
      <t>普船玩具快递派</t>
    </r>
    <r>
      <rPr>
        <sz val="24"/>
        <color theme="1"/>
        <rFont val="微软雅黑"/>
        <charset val="134"/>
      </rPr>
      <t xml:space="preserve">
代码：WJPC
</t>
    </r>
    <r>
      <rPr>
        <b/>
        <sz val="24"/>
        <color theme="1"/>
        <rFont val="微软雅黑"/>
        <charset val="134"/>
      </rPr>
      <t>普船玩具卡派</t>
    </r>
    <r>
      <rPr>
        <sz val="24"/>
        <color theme="1"/>
        <rFont val="微软雅黑"/>
        <charset val="134"/>
      </rPr>
      <t xml:space="preserve">
代码：WJPCKP
</t>
    </r>
    <r>
      <rPr>
        <b/>
        <sz val="24"/>
        <color theme="1"/>
        <rFont val="微软雅黑"/>
        <charset val="134"/>
      </rPr>
      <t>普船玩具自提</t>
    </r>
    <r>
      <rPr>
        <sz val="24"/>
        <color theme="1"/>
        <rFont val="微软雅黑"/>
        <charset val="134"/>
      </rPr>
      <t xml:space="preserve">
代码：WJPCZT</t>
    </r>
  </si>
  <si>
    <r>
      <rPr>
        <b/>
        <sz val="24"/>
        <color theme="1"/>
        <rFont val="微软雅黑"/>
        <charset val="134"/>
      </rPr>
      <t>快船玩具快递派</t>
    </r>
    <r>
      <rPr>
        <sz val="24"/>
        <color theme="1"/>
        <rFont val="微软雅黑"/>
        <charset val="134"/>
      </rPr>
      <t xml:space="preserve">
代码：WJKC
</t>
    </r>
    <r>
      <rPr>
        <b/>
        <sz val="24"/>
        <color theme="1"/>
        <rFont val="微软雅黑"/>
        <charset val="134"/>
      </rPr>
      <t>快船玩具卡派</t>
    </r>
    <r>
      <rPr>
        <sz val="24"/>
        <color theme="1"/>
        <rFont val="微软雅黑"/>
        <charset val="134"/>
      </rPr>
      <t xml:space="preserve">
代码：WJKCKP
</t>
    </r>
    <r>
      <rPr>
        <b/>
        <sz val="24"/>
        <color theme="1"/>
        <rFont val="微软雅黑"/>
        <charset val="134"/>
      </rPr>
      <t>快船玩具自提</t>
    </r>
    <r>
      <rPr>
        <sz val="24"/>
        <color theme="1"/>
        <rFont val="微软雅黑"/>
        <charset val="134"/>
      </rPr>
      <t xml:space="preserve">
代码：WJKCZT</t>
    </r>
  </si>
  <si>
    <t>极速玩具快递派
代码：WJMC
极速玩具卡派
代码：WJMSKP
极速玩具自提
代码：WJMSZT</t>
  </si>
  <si>
    <r>
      <rPr>
        <b/>
        <sz val="36"/>
        <color rgb="FFC00000"/>
        <rFont val="微软雅黑"/>
        <charset val="134"/>
      </rPr>
      <t>美   国   动   漫   周  边：</t>
    </r>
    <r>
      <rPr>
        <b/>
        <sz val="26"/>
        <color theme="1"/>
        <rFont val="微软雅黑"/>
        <charset val="134"/>
      </rPr>
      <t xml:space="preserve">毛绒玩具、动漫摆件、钥匙扣、动漫图案等（复仇者联盟、蜘蛛侠等美国动漫）                       </t>
    </r>
    <r>
      <rPr>
        <b/>
        <sz val="28"/>
        <color rgb="FFC00000"/>
        <rFont val="微软雅黑"/>
        <charset val="134"/>
      </rPr>
      <t>附加5</t>
    </r>
    <r>
      <rPr>
        <sz val="28"/>
        <color theme="1"/>
        <rFont val="等线"/>
        <charset val="134"/>
      </rPr>
      <t xml:space="preserve">
</t>
    </r>
    <r>
      <rPr>
        <b/>
        <sz val="36"/>
        <color rgb="FFC00000"/>
        <rFont val="微软雅黑"/>
        <charset val="134"/>
      </rPr>
      <t>其 他 国 家 动 漫 周 边：</t>
    </r>
    <r>
      <rPr>
        <b/>
        <sz val="26"/>
        <color theme="1"/>
        <rFont val="微软雅黑"/>
        <charset val="134"/>
      </rPr>
      <t xml:space="preserve">毛绒玩具、动漫摆件、钥匙扣、动漫图案等（火隐忍者、皮卡丘等日本动漫）                           </t>
    </r>
    <r>
      <rPr>
        <b/>
        <sz val="28"/>
        <color rgb="FFC00000"/>
        <rFont val="微软雅黑"/>
        <charset val="134"/>
      </rPr>
      <t>附加2</t>
    </r>
    <r>
      <rPr>
        <sz val="28"/>
        <color theme="1"/>
        <rFont val="等线"/>
        <charset val="134"/>
      </rPr>
      <t xml:space="preserve">
</t>
    </r>
    <r>
      <rPr>
        <b/>
        <sz val="36"/>
        <color rgb="FFC00000"/>
        <rFont val="微软雅黑"/>
        <charset val="134"/>
      </rPr>
      <t>不  侵  权  动  漫 周 边：</t>
    </r>
    <r>
      <rPr>
        <b/>
        <sz val="26"/>
        <color theme="1"/>
        <rFont val="微软雅黑"/>
        <charset val="134"/>
      </rPr>
      <t xml:space="preserve">不侵权的毛绒玩具、动漫摆件、钥匙扣、动漫图案等（葫芦娃、黑猫警长等中国动漫）              </t>
    </r>
    <r>
      <rPr>
        <b/>
        <sz val="28"/>
        <color rgb="FFC00000"/>
        <rFont val="微软雅黑"/>
        <charset val="134"/>
      </rPr>
      <t>无附加</t>
    </r>
    <r>
      <rPr>
        <sz val="28"/>
        <color theme="1"/>
        <rFont val="等线"/>
        <charset val="134"/>
      </rPr>
      <t xml:space="preserve">
</t>
    </r>
    <r>
      <rPr>
        <b/>
        <sz val="36"/>
        <color rgb="FFC00000"/>
        <rFont val="微软雅黑"/>
        <charset val="134"/>
      </rPr>
      <t>玩  具  枪  类  型 产 品：</t>
    </r>
    <r>
      <rPr>
        <b/>
        <sz val="26"/>
        <color theme="1"/>
        <rFont val="微软雅黑"/>
        <charset val="134"/>
      </rPr>
      <t xml:space="preserve">塑料玩具枪、枪型点火器、枪型等产品                                                                                </t>
    </r>
    <r>
      <rPr>
        <b/>
        <sz val="28"/>
        <color theme="1"/>
        <rFont val="微软雅黑"/>
        <charset val="134"/>
      </rPr>
      <t xml:space="preserve"> </t>
    </r>
    <r>
      <rPr>
        <b/>
        <sz val="28"/>
        <color rgb="FFC00000"/>
        <rFont val="微软雅黑"/>
        <charset val="134"/>
      </rPr>
      <t>附加2       （有瞄准镜以及铁制的不接，塑料瞄准镜除外）</t>
    </r>
    <r>
      <rPr>
        <sz val="28"/>
        <color theme="1"/>
        <rFont val="等线"/>
        <charset val="134"/>
      </rPr>
      <t xml:space="preserve">
</t>
    </r>
    <r>
      <rPr>
        <b/>
        <sz val="36"/>
        <color rgb="FFC00000"/>
        <rFont val="微软雅黑"/>
        <charset val="134"/>
      </rPr>
      <t>打  火  机  类  型 产 品：</t>
    </r>
    <r>
      <rPr>
        <b/>
        <sz val="26"/>
        <color theme="1"/>
        <rFont val="微软雅黑"/>
        <charset val="134"/>
      </rPr>
      <t xml:space="preserve">无油无气、打不燃的打火机或点火器等                                                                                 </t>
    </r>
    <r>
      <rPr>
        <b/>
        <sz val="28"/>
        <color rgb="FFC00000"/>
        <rFont val="微软雅黑"/>
        <charset val="134"/>
      </rPr>
      <t>附加2</t>
    </r>
    <r>
      <rPr>
        <b/>
        <sz val="28"/>
        <color theme="1"/>
        <rFont val="微软雅黑"/>
        <charset val="134"/>
      </rPr>
      <t xml:space="preserve">   </t>
    </r>
    <r>
      <rPr>
        <b/>
        <sz val="26"/>
        <color theme="1"/>
        <rFont val="微软雅黑"/>
        <charset val="134"/>
      </rPr>
      <t xml:space="preserve">    </t>
    </r>
    <r>
      <rPr>
        <b/>
        <sz val="28"/>
        <color rgb="FFFF0000"/>
        <rFont val="微软雅黑"/>
        <charset val="134"/>
      </rPr>
      <t>（能打燃的不接）</t>
    </r>
    <r>
      <rPr>
        <sz val="28"/>
        <color theme="1"/>
        <rFont val="等线"/>
        <charset val="134"/>
      </rPr>
      <t xml:space="preserve">
</t>
    </r>
    <r>
      <rPr>
        <b/>
        <sz val="36"/>
        <color rgb="FFC00000"/>
        <rFont val="微软雅黑"/>
        <charset val="134"/>
      </rPr>
      <t>刀   具   类   型  产  品：</t>
    </r>
    <r>
      <rPr>
        <b/>
        <sz val="26"/>
        <color theme="1"/>
        <rFont val="微软雅黑"/>
        <charset val="134"/>
      </rPr>
      <t xml:space="preserve">刀刃不超15CM、未开刃刀具！例如厨房道具！                                                                    </t>
    </r>
    <r>
      <rPr>
        <b/>
        <sz val="28"/>
        <color rgb="FFFF0000"/>
        <rFont val="微软雅黑"/>
        <charset val="134"/>
      </rPr>
      <t>无附加</t>
    </r>
    <r>
      <rPr>
        <b/>
        <sz val="36"/>
        <color rgb="FFFF0000"/>
        <rFont val="微软雅黑"/>
        <charset val="134"/>
      </rPr>
      <t xml:space="preserve">     </t>
    </r>
    <r>
      <rPr>
        <b/>
        <sz val="28"/>
        <color rgb="FFC00000"/>
        <rFont val="微软雅黑"/>
        <charset val="134"/>
      </rPr>
      <t>（</t>
    </r>
    <r>
      <rPr>
        <b/>
        <sz val="28"/>
        <color rgb="FFFF0000"/>
        <rFont val="微软雅黑"/>
        <charset val="134"/>
      </rPr>
      <t>开刃刀具例如武士刀/户外刀具</t>
    </r>
    <r>
      <rPr>
        <b/>
        <sz val="26"/>
        <color theme="1"/>
        <rFont val="微软雅黑"/>
        <charset val="134"/>
      </rPr>
      <t xml:space="preserve">    </t>
    </r>
    <r>
      <rPr>
        <b/>
        <sz val="36"/>
        <color rgb="FFC00000"/>
        <rFont val="微软雅黑"/>
        <charset val="134"/>
      </rPr>
      <t>附加3</t>
    </r>
    <r>
      <rPr>
        <b/>
        <sz val="28"/>
        <color rgb="FFC00000"/>
        <rFont val="微软雅黑"/>
        <charset val="134"/>
      </rPr>
      <t>）</t>
    </r>
  </si>
  <si>
    <t xml:space="preserve">  （1.8方/托，不足一托按1托计算）</t>
  </si>
  <si>
    <t>美国海运渠道</t>
  </si>
  <si>
    <r>
      <rPr>
        <b/>
        <sz val="24"/>
        <color theme="1"/>
        <rFont val="微软雅黑"/>
        <charset val="134"/>
      </rPr>
      <t xml:space="preserve">普船油漆快递派
</t>
    </r>
    <r>
      <rPr>
        <sz val="24"/>
        <color theme="1"/>
        <rFont val="微软雅黑"/>
        <charset val="134"/>
      </rPr>
      <t>代码：YPC</t>
    </r>
    <r>
      <rPr>
        <b/>
        <sz val="24"/>
        <color theme="1"/>
        <rFont val="微软雅黑"/>
        <charset val="134"/>
      </rPr>
      <t xml:space="preserve">
普船油漆卡派
</t>
    </r>
    <r>
      <rPr>
        <sz val="24"/>
        <color theme="1"/>
        <rFont val="微软雅黑"/>
        <charset val="134"/>
      </rPr>
      <t>代码：YPCKP</t>
    </r>
    <r>
      <rPr>
        <b/>
        <sz val="24"/>
        <color theme="1"/>
        <rFont val="微软雅黑"/>
        <charset val="134"/>
      </rPr>
      <t xml:space="preserve">
普船油漆自提
</t>
    </r>
    <r>
      <rPr>
        <sz val="24"/>
        <color theme="1"/>
        <rFont val="微软雅黑"/>
        <charset val="134"/>
      </rPr>
      <t>代码：YPCZT</t>
    </r>
  </si>
  <si>
    <r>
      <rPr>
        <b/>
        <sz val="24"/>
        <color theme="1"/>
        <rFont val="微软雅黑"/>
        <charset val="134"/>
      </rPr>
      <t xml:space="preserve">快船油漆快递派
</t>
    </r>
    <r>
      <rPr>
        <sz val="24"/>
        <color theme="1"/>
        <rFont val="微软雅黑"/>
        <charset val="134"/>
      </rPr>
      <t>代码：YKC</t>
    </r>
    <r>
      <rPr>
        <b/>
        <sz val="24"/>
        <color theme="1"/>
        <rFont val="微软雅黑"/>
        <charset val="134"/>
      </rPr>
      <t xml:space="preserve">
快船油漆卡派
</t>
    </r>
    <r>
      <rPr>
        <sz val="24"/>
        <color theme="1"/>
        <rFont val="微软雅黑"/>
        <charset val="134"/>
      </rPr>
      <t>代码：YKCKP</t>
    </r>
    <r>
      <rPr>
        <b/>
        <sz val="24"/>
        <color theme="1"/>
        <rFont val="微软雅黑"/>
        <charset val="134"/>
      </rPr>
      <t xml:space="preserve">
快船油漆自提
</t>
    </r>
    <r>
      <rPr>
        <sz val="24"/>
        <color theme="1"/>
        <rFont val="微软雅黑"/>
        <charset val="134"/>
      </rPr>
      <t>代码：YKCZT</t>
    </r>
  </si>
  <si>
    <t>极速油漆快递派
代码：YMS
极速油漆卡派
代码：YMSKP
极速油漆自提
代码：YMSZT</t>
  </si>
  <si>
    <t>有资质：运输鉴定报告（非限制性）  MSDS（能对应产品以及生产厂家）                                                   无附加
无资质：有商业包装，有生产商，有成分表，有生产许可证！可以提供无危险性证明（燃点、是否有毒性）     附加2     
货物类型：油漆、水洗石、地坪漆、机油、润滑油、墨水、黄油等产品  （燃点很低的、有毒性的不接）</t>
  </si>
  <si>
    <t xml:space="preserve"> （1.8方/托，不足一托按1托计算）</t>
  </si>
  <si>
    <r>
      <rPr>
        <b/>
        <sz val="24"/>
        <color theme="1"/>
        <rFont val="微软雅黑"/>
        <charset val="134"/>
      </rPr>
      <t xml:space="preserve">普船软糖快递派
</t>
    </r>
    <r>
      <rPr>
        <sz val="24"/>
        <color theme="1"/>
        <rFont val="微软雅黑"/>
        <charset val="134"/>
      </rPr>
      <t>代码：RTPC</t>
    </r>
    <r>
      <rPr>
        <b/>
        <sz val="24"/>
        <color theme="1"/>
        <rFont val="微软雅黑"/>
        <charset val="134"/>
      </rPr>
      <t xml:space="preserve">
普船软糖卡派
</t>
    </r>
    <r>
      <rPr>
        <sz val="24"/>
        <color theme="1"/>
        <rFont val="微软雅黑"/>
        <charset val="134"/>
      </rPr>
      <t>代码：RTPCKP</t>
    </r>
    <r>
      <rPr>
        <b/>
        <sz val="24"/>
        <color theme="1"/>
        <rFont val="微软雅黑"/>
        <charset val="134"/>
      </rPr>
      <t xml:space="preserve">
普船软糖自提
</t>
    </r>
    <r>
      <rPr>
        <sz val="24"/>
        <color theme="1"/>
        <rFont val="微软雅黑"/>
        <charset val="134"/>
      </rPr>
      <t>代码：RTPCZT</t>
    </r>
  </si>
  <si>
    <r>
      <rPr>
        <b/>
        <sz val="24"/>
        <color theme="1"/>
        <rFont val="微软雅黑"/>
        <charset val="134"/>
      </rPr>
      <t xml:space="preserve">快船软糖快递派
</t>
    </r>
    <r>
      <rPr>
        <sz val="24"/>
        <color theme="1"/>
        <rFont val="微软雅黑"/>
        <charset val="134"/>
      </rPr>
      <t>代码：RTKC</t>
    </r>
    <r>
      <rPr>
        <b/>
        <sz val="24"/>
        <color theme="1"/>
        <rFont val="微软雅黑"/>
        <charset val="134"/>
      </rPr>
      <t xml:space="preserve">
快船软糖卡派
</t>
    </r>
    <r>
      <rPr>
        <sz val="24"/>
        <color theme="1"/>
        <rFont val="微软雅黑"/>
        <charset val="134"/>
      </rPr>
      <t>代码：RTKCKP</t>
    </r>
    <r>
      <rPr>
        <b/>
        <sz val="24"/>
        <color theme="1"/>
        <rFont val="微软雅黑"/>
        <charset val="134"/>
      </rPr>
      <t xml:space="preserve">
快船软糖自提
</t>
    </r>
    <r>
      <rPr>
        <sz val="24"/>
        <color theme="1"/>
        <rFont val="微软雅黑"/>
        <charset val="134"/>
      </rPr>
      <t>代码：RTKCZT</t>
    </r>
  </si>
  <si>
    <t>极速软糖快递派
代码：RTMP
极速软糖卡派
代码：RTMPKP
极速软糖自提
代码：RTMPZT</t>
  </si>
  <si>
    <t xml:space="preserve">软  糖  类：FBA软糖                     无附加
膳  食  类：膳食饮品类                  无附加
宠物用品：宠物喷剂/猫砂等           无附加
</t>
  </si>
  <si>
    <t>普船普敏快递派
代码：PP
普船普敏卡派
代码：PSK
普船普敏自提
代码：PPZT</t>
  </si>
  <si>
    <t>快船普敏快递派
代码：HP
快船普敏卡派
代码：HPK
快船普敏自提
代码：HPZT</t>
  </si>
  <si>
    <t>极速普敏快递派
代码：MS
极速普敏卡派
代码：MSK
极速普敏自提
代码：MSZT</t>
  </si>
  <si>
    <r>
      <rPr>
        <b/>
        <sz val="36"/>
        <color rgb="FFC00000"/>
        <rFont val="微软雅黑"/>
        <charset val="134"/>
      </rPr>
      <t>食   品   类:</t>
    </r>
    <r>
      <rPr>
        <b/>
        <sz val="28"/>
        <color theme="1"/>
        <rFont val="微软雅黑"/>
        <charset val="134"/>
      </rPr>
      <t xml:space="preserve"> 糖果，饼干，方便面，薯片，面包，巧克力，水果罐头，辣条等</t>
    </r>
    <r>
      <rPr>
        <b/>
        <sz val="36"/>
        <color rgb="FFC00000"/>
        <rFont val="微软雅黑"/>
        <charset val="134"/>
      </rPr>
      <t xml:space="preserve">                          （肉，蛋，奶不接）
饮   品   类: </t>
    </r>
    <r>
      <rPr>
        <b/>
        <sz val="28"/>
        <color theme="1"/>
        <rFont val="微软雅黑"/>
        <charset val="134"/>
      </rPr>
      <t>各类饮料，奶茶，凉茶等</t>
    </r>
    <r>
      <rPr>
        <b/>
        <sz val="36"/>
        <color rgb="FFC00000"/>
        <rFont val="微软雅黑"/>
        <charset val="134"/>
      </rPr>
      <t xml:space="preserve">                                                                        （带气体以及功能性饮料 附加3）
干   货   类: </t>
    </r>
    <r>
      <rPr>
        <b/>
        <sz val="28"/>
        <color theme="1"/>
        <rFont val="微软雅黑"/>
        <charset val="134"/>
      </rPr>
      <t xml:space="preserve">茶叶，黑木耳、干香菇、干花菜、银耳、果干，坚果，花生，瓜子，红枣                </t>
    </r>
    <r>
      <rPr>
        <b/>
        <sz val="36"/>
        <color rgb="FFC00000"/>
        <rFont val="微软雅黑"/>
        <charset val="134"/>
      </rPr>
      <t xml:space="preserve">   (新疆产地 附加3)
宠   物   类: </t>
    </r>
    <r>
      <rPr>
        <b/>
        <sz val="28"/>
        <color theme="1"/>
        <rFont val="微软雅黑"/>
        <charset val="134"/>
      </rPr>
      <t xml:space="preserve">各类猫粮，狗粮等  </t>
    </r>
    <r>
      <rPr>
        <b/>
        <sz val="36"/>
        <color rgb="FFC00000"/>
        <rFont val="微软雅黑"/>
        <charset val="134"/>
      </rPr>
      <t xml:space="preserve">                                                                              （带肉类成分不接）（FBA宠物粮含肉类+5）
药   品   类:</t>
    </r>
    <r>
      <rPr>
        <b/>
        <sz val="28"/>
        <color theme="1"/>
        <rFont val="微软雅黑"/>
        <charset val="134"/>
      </rPr>
      <t xml:space="preserve"> 风干中药材，保健品等  </t>
    </r>
    <r>
      <rPr>
        <b/>
        <sz val="36"/>
        <color rgb="FFC00000"/>
        <rFont val="微软雅黑"/>
        <charset val="134"/>
      </rPr>
      <t xml:space="preserve">                                                                           (西药不接，精神麻醉，处方药等不接)
调   料   类：</t>
    </r>
    <r>
      <rPr>
        <b/>
        <sz val="28"/>
        <color theme="1"/>
        <rFont val="微软雅黑"/>
        <charset val="134"/>
      </rPr>
      <t xml:space="preserve">火锅底料、八角、鸡精、耗油、蛏露等   </t>
    </r>
    <r>
      <rPr>
        <b/>
        <sz val="36"/>
        <color rgb="FFC00000"/>
        <rFont val="微软雅黑"/>
        <charset val="134"/>
      </rPr>
      <t xml:space="preserve">                                                    （肉，蛋，奶不接）</t>
    </r>
  </si>
  <si>
    <t>美国海运酒类渠道</t>
  </si>
  <si>
    <r>
      <rPr>
        <b/>
        <sz val="24"/>
        <color theme="1"/>
        <rFont val="微软雅黑"/>
        <charset val="134"/>
      </rPr>
      <t xml:space="preserve">普船酒精类快递派
</t>
    </r>
    <r>
      <rPr>
        <sz val="24"/>
        <color theme="1"/>
        <rFont val="微软雅黑"/>
        <charset val="134"/>
      </rPr>
      <t>代码：JPC</t>
    </r>
    <r>
      <rPr>
        <b/>
        <sz val="24"/>
        <color theme="1"/>
        <rFont val="微软雅黑"/>
        <charset val="134"/>
      </rPr>
      <t xml:space="preserve">
普船酒精类卡派
</t>
    </r>
    <r>
      <rPr>
        <sz val="24"/>
        <color theme="1"/>
        <rFont val="微软雅黑"/>
        <charset val="134"/>
      </rPr>
      <t>代码：JPCKP</t>
    </r>
    <r>
      <rPr>
        <b/>
        <sz val="24"/>
        <color theme="1"/>
        <rFont val="微软雅黑"/>
        <charset val="134"/>
      </rPr>
      <t xml:space="preserve">
普船酒精类自提
</t>
    </r>
    <r>
      <rPr>
        <sz val="24"/>
        <color theme="1"/>
        <rFont val="微软雅黑"/>
        <charset val="134"/>
      </rPr>
      <t>代码：JPCZT</t>
    </r>
  </si>
  <si>
    <r>
      <rPr>
        <b/>
        <sz val="24"/>
        <color theme="1"/>
        <rFont val="微软雅黑"/>
        <charset val="134"/>
      </rPr>
      <t xml:space="preserve">快船酒精类快递派
</t>
    </r>
    <r>
      <rPr>
        <sz val="24"/>
        <color theme="1"/>
        <rFont val="微软雅黑"/>
        <charset val="134"/>
      </rPr>
      <t>代码：JKC</t>
    </r>
    <r>
      <rPr>
        <b/>
        <sz val="24"/>
        <color theme="1"/>
        <rFont val="微软雅黑"/>
        <charset val="134"/>
      </rPr>
      <t xml:space="preserve">
快船酒精类卡派
</t>
    </r>
    <r>
      <rPr>
        <sz val="24"/>
        <color theme="1"/>
        <rFont val="微软雅黑"/>
        <charset val="134"/>
      </rPr>
      <t>代码：JKCKP</t>
    </r>
    <r>
      <rPr>
        <b/>
        <sz val="24"/>
        <color theme="1"/>
        <rFont val="微软雅黑"/>
        <charset val="134"/>
      </rPr>
      <t xml:space="preserve">
快船酒精类自提
</t>
    </r>
    <r>
      <rPr>
        <sz val="24"/>
        <color theme="1"/>
        <rFont val="微软雅黑"/>
        <charset val="134"/>
      </rPr>
      <t>代码：JKCZT</t>
    </r>
  </si>
  <si>
    <t>极速酒精类快递派
代码：JMP
极速酒精类卡派
代码：JMPKP
极速酒精类自提
代码：JMPZT</t>
  </si>
  <si>
    <t>低  度  酒   类：酒精度10度内 例如啤酒等                   （美国品牌需要有授权） 香水（小众品牌例如中东品牌）附加2  美国品牌拒接
中  度  酒   类：酒精度20度内 例如红酒等         附加2.5 （美国品牌需要有授权）
高  度  酒   类：酒精度65度内 例如白酒等         附加3.5 （美国品牌需要有授权） 酒精度超65度拒接         大牌白酒例如茅台   附加6.5</t>
  </si>
  <si>
    <r>
      <rPr>
        <b/>
        <sz val="24"/>
        <color theme="1"/>
        <rFont val="微软雅黑"/>
        <charset val="134"/>
      </rPr>
      <t xml:space="preserve">普船集运敏货快递派
</t>
    </r>
    <r>
      <rPr>
        <sz val="24"/>
        <color theme="1"/>
        <rFont val="微软雅黑"/>
        <charset val="134"/>
      </rPr>
      <t>代码：JYPP</t>
    </r>
    <r>
      <rPr>
        <b/>
        <sz val="24"/>
        <color theme="1"/>
        <rFont val="微软雅黑"/>
        <charset val="134"/>
      </rPr>
      <t xml:space="preserve">
普船集运敏货卡派
</t>
    </r>
    <r>
      <rPr>
        <sz val="24"/>
        <color theme="1"/>
        <rFont val="微软雅黑"/>
        <charset val="134"/>
      </rPr>
      <t>代码：JYPPKP</t>
    </r>
    <r>
      <rPr>
        <b/>
        <sz val="24"/>
        <color theme="1"/>
        <rFont val="微软雅黑"/>
        <charset val="134"/>
      </rPr>
      <t xml:space="preserve">
普船集运敏货自提
</t>
    </r>
    <r>
      <rPr>
        <sz val="24"/>
        <color theme="1"/>
        <rFont val="微软雅黑"/>
        <charset val="134"/>
      </rPr>
      <t>代码：JYPPZT</t>
    </r>
  </si>
  <si>
    <t>28天左右</t>
  </si>
  <si>
    <t>需要周四下午6点前预报数据，周四下午6点截单入库。周四未预报的可能会装不下！
直航奥克兰、洛杉矶！随机分配！
所以自打单客户注意！！！</t>
  </si>
  <si>
    <r>
      <rPr>
        <b/>
        <sz val="24"/>
        <color theme="1"/>
        <rFont val="微软雅黑"/>
        <charset val="134"/>
      </rPr>
      <t xml:space="preserve">快船集运敏货快递派
</t>
    </r>
    <r>
      <rPr>
        <sz val="24"/>
        <color theme="1"/>
        <rFont val="微软雅黑"/>
        <charset val="134"/>
      </rPr>
      <t>代码：JYHP</t>
    </r>
    <r>
      <rPr>
        <b/>
        <sz val="24"/>
        <color theme="1"/>
        <rFont val="微软雅黑"/>
        <charset val="134"/>
      </rPr>
      <t xml:space="preserve">
快船集运敏货卡派
</t>
    </r>
    <r>
      <rPr>
        <sz val="24"/>
        <color theme="1"/>
        <rFont val="微软雅黑"/>
        <charset val="134"/>
      </rPr>
      <t>代码：JYHPKP</t>
    </r>
    <r>
      <rPr>
        <b/>
        <sz val="24"/>
        <color theme="1"/>
        <rFont val="微软雅黑"/>
        <charset val="134"/>
      </rPr>
      <t xml:space="preserve">
快船集运敏货自提
</t>
    </r>
    <r>
      <rPr>
        <sz val="24"/>
        <color theme="1"/>
        <rFont val="微软雅黑"/>
        <charset val="134"/>
      </rPr>
      <t>代码：JYHPZT</t>
    </r>
  </si>
  <si>
    <t>极速集运敏货快递派
代码：JYMP
极速集运敏货卡派
代码：JYMPKP
极速集运敏货自提
代码：JYMPZT</t>
  </si>
  <si>
    <t>集运敏货：单票不超百分之30肉类、牌子等产品！单票肉类、牌子放一个箱子里！  
例如：单票10件！可以接受7件不含肉蛋奶及大牌，3件全部是肉蛋奶及大牌！
单票超百分之30或每箱都有肉类、牌子等产品。按照特敏渠道！</t>
  </si>
  <si>
    <r>
      <rPr>
        <b/>
        <sz val="24"/>
        <color theme="1"/>
        <rFont val="微软雅黑"/>
        <charset val="134"/>
      </rPr>
      <t xml:space="preserve">普船特敏快递派
</t>
    </r>
    <r>
      <rPr>
        <sz val="24"/>
        <color theme="1"/>
        <rFont val="微软雅黑"/>
        <charset val="134"/>
      </rPr>
      <t>代码：TMPP</t>
    </r>
    <r>
      <rPr>
        <b/>
        <sz val="24"/>
        <color theme="1"/>
        <rFont val="微软雅黑"/>
        <charset val="134"/>
      </rPr>
      <t xml:space="preserve">
普船特敏卡派
</t>
    </r>
    <r>
      <rPr>
        <sz val="24"/>
        <color theme="1"/>
        <rFont val="微软雅黑"/>
        <charset val="134"/>
      </rPr>
      <t>代码：TMPSK</t>
    </r>
    <r>
      <rPr>
        <b/>
        <sz val="24"/>
        <color theme="1"/>
        <rFont val="微软雅黑"/>
        <charset val="134"/>
      </rPr>
      <t xml:space="preserve">
普船特敏自提
</t>
    </r>
    <r>
      <rPr>
        <sz val="24"/>
        <color theme="1"/>
        <rFont val="微软雅黑"/>
        <charset val="134"/>
      </rPr>
      <t>代码：TMPPZT</t>
    </r>
  </si>
  <si>
    <r>
      <rPr>
        <sz val="26"/>
        <rFont val="微软雅黑"/>
        <charset val="134"/>
      </rPr>
      <t xml:space="preserve">需要周四下午6点前预报数据，周五下午4点截单入库。周四未预报的可能会装不下！
</t>
    </r>
    <r>
      <rPr>
        <b/>
        <sz val="36"/>
        <rFont val="微软雅黑"/>
        <charset val="134"/>
      </rPr>
      <t xml:space="preserve">直航奥克兰、洛杉矶！
</t>
    </r>
    <r>
      <rPr>
        <sz val="26"/>
        <rFont val="微软雅黑"/>
        <charset val="134"/>
      </rPr>
      <t>随机分配！自打单客户注意！！！</t>
    </r>
  </si>
  <si>
    <r>
      <rPr>
        <b/>
        <sz val="24"/>
        <color theme="1"/>
        <rFont val="微软雅黑"/>
        <charset val="134"/>
      </rPr>
      <t xml:space="preserve">快船特敏快递派
</t>
    </r>
    <r>
      <rPr>
        <sz val="24"/>
        <color theme="1"/>
        <rFont val="微软雅黑"/>
        <charset val="134"/>
      </rPr>
      <t>代码：TMHP</t>
    </r>
    <r>
      <rPr>
        <b/>
        <sz val="24"/>
        <color theme="1"/>
        <rFont val="微软雅黑"/>
        <charset val="134"/>
      </rPr>
      <t xml:space="preserve">
快船特敏卡派
</t>
    </r>
    <r>
      <rPr>
        <sz val="24"/>
        <color theme="1"/>
        <rFont val="微软雅黑"/>
        <charset val="134"/>
      </rPr>
      <t>代码：TMHSK</t>
    </r>
    <r>
      <rPr>
        <b/>
        <sz val="24"/>
        <color theme="1"/>
        <rFont val="微软雅黑"/>
        <charset val="134"/>
      </rPr>
      <t xml:space="preserve">
快船特敏自提
</t>
    </r>
    <r>
      <rPr>
        <sz val="24"/>
        <color theme="1"/>
        <rFont val="微软雅黑"/>
        <charset val="134"/>
      </rPr>
      <t>代码：TMHPZT</t>
    </r>
  </si>
  <si>
    <t>极速特敏快递派
代码：TMMP
极速特敏卡派
代码：TMMSK
极速特敏自提
代码：TMMPZT</t>
  </si>
  <si>
    <t>可接:  肉蛋奶、水烟壶、一线大牌、干花、灭火器、水烟壶等特敏产品！违禁品不接！禁止冲货！</t>
  </si>
  <si>
    <t>敏货可做产品</t>
  </si>
  <si>
    <t>美国海运联邦超大件快递派</t>
  </si>
  <si>
    <t>肉蛋奶、一线F牌、水烟壶类</t>
  </si>
  <si>
    <t>不接</t>
  </si>
  <si>
    <t>渠道</t>
  </si>
  <si>
    <t>区域</t>
  </si>
  <si>
    <t>敏货</t>
  </si>
  <si>
    <t>普货</t>
  </si>
  <si>
    <t>操作费</t>
  </si>
  <si>
    <t>时效参考
（付款第二天算起）</t>
  </si>
  <si>
    <t>延误赔偿
（开船次日开始算起）</t>
  </si>
  <si>
    <t>枪型</t>
  </si>
  <si>
    <t>塑料玩具枪</t>
  </si>
  <si>
    <t>附加1</t>
  </si>
  <si>
    <t>23-67KG</t>
  </si>
  <si>
    <t>刀具</t>
  </si>
  <si>
    <t>刀刃不超15CM、未开锋刀具！</t>
  </si>
  <si>
    <t>普船
普船联邦超大件敏货
代码：PMLCK
普船联邦超大件普货
代码：PPLCK</t>
  </si>
  <si>
    <t>邮编8，9开头</t>
  </si>
  <si>
    <t>200/票</t>
  </si>
  <si>
    <t>开船后25天提取</t>
  </si>
  <si>
    <t>*</t>
  </si>
  <si>
    <t>非一线大牌</t>
  </si>
  <si>
    <t>非美国品牌、非国际大牌</t>
  </si>
  <si>
    <t>邮编5，6，7、96-99开头</t>
  </si>
  <si>
    <t>美国品牌侵权玩具</t>
  </si>
  <si>
    <t>美国品牌的毛绒玩具、动漫摆件等
（复仇者联盟、蜘蛛侠等美国动漫）</t>
  </si>
  <si>
    <t>邮编0,1，2，3，4开头</t>
  </si>
  <si>
    <t>点火器</t>
  </si>
  <si>
    <t>无油无气、打不燃的打火机或点火器等</t>
  </si>
  <si>
    <t>快船
快船联邦超大件敏货
代码：KMLCK
快船联邦超大件普货
代码：KPLCK</t>
  </si>
  <si>
    <r>
      <rPr>
        <b/>
        <sz val="14"/>
        <color rgb="FF000000"/>
        <rFont val="微软雅黑"/>
        <charset val="134"/>
      </rPr>
      <t>合德/以星</t>
    </r>
    <r>
      <rPr>
        <sz val="12"/>
        <color rgb="FF000000"/>
        <rFont val="微软雅黑"/>
        <charset val="134"/>
      </rPr>
      <t xml:space="preserve">
开船后18天提取</t>
    </r>
  </si>
  <si>
    <t>开船后超21天不提取，按照每个工作日赔0.5元/KG，最高不超过2/KG）</t>
  </si>
  <si>
    <t>其他品牌侵权玩具</t>
  </si>
  <si>
    <t>日本品牌的毛绒玩具、动漫摆件等
（火隐忍者、皮卡丘等日国动漫）</t>
  </si>
  <si>
    <t>无附加</t>
  </si>
  <si>
    <t>不含肉蛋奶</t>
  </si>
  <si>
    <t>饮料（功能饮料除外）、薯片（不含肉类）、茶叶（商业包装）、火锅底料（不含肉类）、亚马逊软糖、调味料、烧烤碳、墨水等不含肉蛋奶产品！</t>
  </si>
  <si>
    <t>极速
极速联邦超大件敏货
代码：MMLCK
极速联邦超大件普货
代码：MPLCK</t>
  </si>
  <si>
    <t>开船后15天提取</t>
  </si>
  <si>
    <t>开船后超18天不提取，按照每个工作日赔1元/KG，最高不超过5/KG）</t>
  </si>
  <si>
    <t>玩具</t>
  </si>
  <si>
    <t>不侵权毛绒玩具、不侵权动漫摆件</t>
  </si>
  <si>
    <t>无牌香水/压力罐</t>
  </si>
  <si>
    <t>无牌</t>
  </si>
  <si>
    <t>地坪漆</t>
  </si>
  <si>
    <t>产品：地坪漆、油漆、装修材料等
能提供采购证明、生产厂家、MSDS、运输鉴定报告属于非限制性产品！</t>
  </si>
  <si>
    <t>1、只接受单票单件
2、单边尺寸≥235CM最大不超270CM   
3、围长≥325CM最大不超390CM；
4、满足第1个或第2个条件，单件最低按41KG收费并加超围长费用300/件
5、木箱（超40KG需要打底脚）、航空箱+100/票</t>
  </si>
  <si>
    <t>有牌香水/压力罐</t>
  </si>
  <si>
    <t>有牌：除一线大牌外的香水</t>
  </si>
  <si>
    <t>附加2</t>
  </si>
  <si>
    <t>延误赔偿不包含自然灾害、政治因素、码头罢工、大船延误，塞港，海关查验、节假日放假等不可抗力因素，部分不提取、当天提取不做赔偿处理，官网、17track网站做提取参考</t>
  </si>
  <si>
    <t>啤酒/米酒等酒类</t>
  </si>
  <si>
    <t>酒精度数较低</t>
  </si>
  <si>
    <t>温馨提示：周一至周五保仓保柜，周六不保，谢谢合作</t>
  </si>
  <si>
    <t>白酒等酒类</t>
  </si>
  <si>
    <t>需要有采购证明，必须要正品！</t>
  </si>
  <si>
    <t>单循</t>
  </si>
  <si>
    <t>如实申报，如申报价值超过30USD/KG加收2元/KG（与产品附加费叠加），超过50USD/KG产品单询。</t>
  </si>
  <si>
    <t>特别注意：严禁冲货、瞒报，所有货物请如实申报，一经我司查获罚款200/票，被海关、其它机构或者航司发现，罚款5000元/票，货物因冲货、瞒报被相关部门扣留或者销毁，我司将不做任何赔偿，对我司产生的罚款，我司向发货人收取双倍的罚款，且由此行为引起的其它风险和问题，我司保留法律追诉的权利！
所有货物，内包装，及外包装必须有产地标识“MADE IN CHINA”否则我司拒收，软包装如产品破损，或丢失不予理赔
如需提供FDA、CPSC、EPA等文件的产品，客户必须要提供到，如无法提供冲走遇清关问题，我司概不负责。</t>
  </si>
  <si>
    <t>仓库代码</t>
  </si>
  <si>
    <r>
      <rPr>
        <b/>
        <sz val="24"/>
        <color theme="1"/>
        <rFont val="微软雅黑"/>
        <charset val="134"/>
      </rPr>
      <t xml:space="preserve">FBA敏感普船卡派
</t>
    </r>
    <r>
      <rPr>
        <sz val="24"/>
        <color theme="1"/>
        <rFont val="微软雅黑"/>
        <charset val="134"/>
      </rPr>
      <t>代码：PFBAK</t>
    </r>
  </si>
  <si>
    <t>时效参考
开船起算
（自然日）</t>
  </si>
  <si>
    <r>
      <rPr>
        <b/>
        <sz val="24"/>
        <color theme="1"/>
        <rFont val="微软雅黑"/>
        <charset val="134"/>
      </rPr>
      <t xml:space="preserve">FBA敏感快船卡派
合德/以星
</t>
    </r>
    <r>
      <rPr>
        <sz val="24"/>
        <color theme="1"/>
        <rFont val="微软雅黑"/>
        <charset val="134"/>
      </rPr>
      <t>代码：MFBAK</t>
    </r>
  </si>
  <si>
    <t>备注</t>
  </si>
  <si>
    <t>150KG+</t>
  </si>
  <si>
    <t>300KG+</t>
  </si>
  <si>
    <t>ONT8/LGB8/SBD1/LAX9
POC1/POC2/POC3/LAX1</t>
  </si>
  <si>
    <t>30个自然日左右</t>
  </si>
  <si>
    <t>22个自然日左右</t>
  </si>
  <si>
    <r>
      <rPr>
        <sz val="26"/>
        <color theme="1"/>
        <rFont val="微软雅黑"/>
        <charset val="134"/>
      </rPr>
      <t xml:space="preserve">1：可做狗粮、猫粮、茶叶、化妆品、成人用品、糖果等FBA敏感
2：尺寸、重量超大产品及时联系客服确认是否能入仓
3：无派送单号、签收后提供POD，以POD签收为准
4：货送亚马逊，有签名的POD，同一票货，部分货物已经上架不再接受理赔.
5：产品附加费：
</t>
    </r>
    <r>
      <rPr>
        <b/>
        <sz val="36"/>
        <color theme="1"/>
        <rFont val="微软雅黑"/>
        <charset val="134"/>
      </rPr>
      <t>含肉类的宠物食品单价+5
蜂蜜单价+2.5    
灭火器+3.5</t>
    </r>
    <r>
      <rPr>
        <sz val="26"/>
        <color theme="1"/>
        <rFont val="微软雅黑"/>
        <charset val="134"/>
      </rPr>
      <t xml:space="preserve">
6：卡派必须将后台ID号与FBA号做进发票里面！
7：</t>
    </r>
    <r>
      <rPr>
        <b/>
        <sz val="26"/>
        <color theme="1"/>
        <rFont val="微软雅黑"/>
        <charset val="134"/>
      </rPr>
      <t>部分仓库发货前咨询客服卡派是否可以派送！</t>
    </r>
  </si>
  <si>
    <t>GEU3/GEU5/GEU2
GYR3/SCK4/MIT2/HLI2/LAS1
VGT2/SMF3/GYR2/TCY2/TCY1</t>
  </si>
  <si>
    <t>QXY9/IUSQ/XLX7/IUSP
JOT1/KRB1/KRB4/ONT2
ONT6/ONT9/LGB4/LGB6
LGB9/SBD2/SNA4/XLG1/IUSJ</t>
  </si>
  <si>
    <t>SCK1/SCK3/QXY5/SMF1
MCE1/FAT2/BFL2/PHX3
SMF6/SMF7/SCK8/SJC7/OAK3
PHX5/PHX7/AZA4/LAS6/LAS7</t>
  </si>
  <si>
    <t>33个自然日左右</t>
  </si>
  <si>
    <t>25个自然日左右</t>
  </si>
  <si>
    <t>ABQ2/SLC2/SLC3
IAH3/HOU8/AMA1/SAT1
SAT4/FTW3/FTW5/DFW6</t>
  </si>
  <si>
    <t>STL4/LIT2/OKC2/STL3/PSC2
PPO4/PDX7/BFI3/IUSF/ORD2
MQJ1/MEM1/IND9/RFD2/IGQ2
MDW2/FWA4/FTW1/DEN2/DEN8</t>
  </si>
  <si>
    <t>CLT6/XLX6/AKR1/IUSR
BNA6/RMN3/CMH2/CMH3
LAN2/RYY2/RDU2/RDU4/CLT2</t>
  </si>
  <si>
    <t>36个自然日左右</t>
  </si>
  <si>
    <t>28个自然日左右</t>
  </si>
  <si>
    <t>PIT2/DCA6/ILG1
TEB6/TEB9/PHL5/PHL6
AVP3/AVP9/TEB3/TEB4/LBE1
ABE4/ABE8/ORF2/AVP1/AVP9
TMB8/TPA2/TPA3/SWF2/SWF1
HGR6/WBW2/HIA1/IUST/ALB1</t>
  </si>
  <si>
    <t>注意</t>
  </si>
  <si>
    <t>卡派必须将后台ID号与FBA号做进发票里面！</t>
  </si>
  <si>
    <t>部分仓库发货前咨询客服卡派是否可以派送！</t>
  </si>
  <si>
    <t>易碎品/易损品破损不赔偿</t>
  </si>
  <si>
    <t>特别注意：严禁冲货、瞒报，所有货物请如实申报，一经我司查获罚款2000/票，带电货物冲货走普货渠道，被海关、其它机构或者航司发现，罚款50000元/票，货物因冲货、瞒报被相关部门扣留或者销毁，我司将不做任何赔偿，对我司产生的罚款，我司向发货人收取双倍的罚款，且由此行为引起的其它风险和问题，我司保留法律追诉的权利！所有货物，内包装，及外包装必须有产地标识“MADE IN CHINA”否则我司拒收，软包装如产品破损，或丢失不予理赔，如需提供FDA、CPSC、EPA等文件的产品，客户必须要提供到，如无法提供冲走遇清关问题，我司概不负责。
除报关件，其他货物不提供提单，航班号</t>
  </si>
  <si>
    <t>含偏远费、全美一口价、敏货无附加、除6000！此渠道款到出货！！</t>
  </si>
  <si>
    <t>渠道/代码</t>
  </si>
  <si>
    <t>货物类型</t>
  </si>
  <si>
    <t>重量段(KG)</t>
  </si>
  <si>
    <t>首重
2KG起收</t>
  </si>
  <si>
    <t>续重
续重1KG</t>
  </si>
  <si>
    <t>开船后时效</t>
  </si>
  <si>
    <t>①尺寸限制：
最小单面单尺寸15×10cm
最长边≤50CM
长+宽+高≤120cm
② 长+宽+高）＞120cm，需另外收取RMB230/票附加费
③任意单边＞50cm，需另外收取RMB110/票附加费
④不接圆柱形和管状包裹
⑤不规则包装：加收120RMB/票</t>
  </si>
  <si>
    <t>美国普货小包
代码：PHXB</t>
  </si>
  <si>
    <t>2-11KG</t>
  </si>
  <si>
    <t>13天左右交仓
渠道标签不显示海运</t>
  </si>
  <si>
    <t>美国敏货小包
代码：MHXB</t>
  </si>
  <si>
    <t>美国特货小包
代码：THXB</t>
  </si>
  <si>
    <t>特货</t>
  </si>
  <si>
    <t>肉蛋奶类、水烟壶、电子烟、F牌、药品、武士刀</t>
  </si>
  <si>
    <t>特别提醒</t>
  </si>
  <si>
    <t>酒类、雪种、危险品、违禁品不接！禁止冲货！</t>
  </si>
  <si>
    <t>1. 计费方式</t>
  </si>
  <si>
    <t>1）实重与体积重取最大者，体积重量 = 长×宽×高/6000。</t>
  </si>
  <si>
    <t>2）起重2Kg，不足2Kg的部分按2Kg计价，按1kg进位</t>
  </si>
  <si>
    <t>2.尺寸要求</t>
  </si>
  <si>
    <t>1）最小单面单尺寸要求（10*15cm）</t>
  </si>
  <si>
    <t>2）单边不得超过50cm</t>
  </si>
  <si>
    <t>3）三边之和不得超过120cm</t>
  </si>
  <si>
    <t>4）不接圆柱形和管状包裹</t>
  </si>
  <si>
    <t>5）超尺寸请转其他线路</t>
  </si>
  <si>
    <t>3.附加费说明</t>
  </si>
  <si>
    <t>1）任意单边超50cm，收取110RMB/票</t>
  </si>
  <si>
    <t>2）长+宽+高≥120cm,加收230RMB/票</t>
  </si>
  <si>
    <t>3）不规则包装：加收120RMB/票</t>
  </si>
  <si>
    <t>4）地址错误更正费，货物的地址不正确或不完整，末端服务商会进行修改（不做预扣，产生后实报实销），加收40RMB/包裹</t>
  </si>
  <si>
    <t>4. 派送地址</t>
  </si>
  <si>
    <t>1）美国本土，</t>
  </si>
  <si>
    <t>2）不接受PO BOX地址的包裹。</t>
  </si>
  <si>
    <t>5. 退件重派</t>
  </si>
  <si>
    <t>1）暂不提供退件重派的服务。</t>
  </si>
  <si>
    <t>6. 赔偿标准</t>
  </si>
  <si>
    <t>1)退运费赔偿20rmb/kg。</t>
  </si>
  <si>
    <t>2)运输渠道明确收拒类型的产品，如发货方瞒报、漏报、冲货我司则有权对交货方罚款1000元至10000元/票，并且货物丢失我司不承担相关责任。</t>
  </si>
  <si>
    <t>7. 追踪查询</t>
  </si>
  <si>
    <t>2）17 TRACK：www.17track.net</t>
  </si>
  <si>
    <t>8.以下情况恕不受理索赔申请</t>
  </si>
  <si>
    <t>1)不可抗力因素造成的延误或货物灭失。不可抗力包括但不限于：战争，自然灾害，罢工，政治因素，极端恶劣天气(如台风)，疫情爆发及其他不可抗力因素</t>
  </si>
  <si>
    <t>2)货物自身问题导致的延误或货物灭失。自身问题包括但不限于：申报不符、涉及侵权、当地法律禁止、资质认证不全、质量问题 等等。我司保留追究发件人因此对我司造成的损失</t>
  </si>
  <si>
    <t>3)在收件方签收之后才反映的货物数量短少或遗失的情况不予赔偿。</t>
  </si>
  <si>
    <t>4)货物运输过程中因为货物包装质量问题导致的外包装破损或部分货物遗失不予赔偿；</t>
  </si>
  <si>
    <t>5)由于货物运输延误或者报关问题引起的损失、间接损失等不予赔偿，也不承担连带责任。</t>
  </si>
  <si>
    <t>6)易碎品不接收任何损坏赔偿。</t>
  </si>
  <si>
    <t>7)地址、电话等收件信息错误导致派送失败不予赔偿</t>
  </si>
  <si>
    <t>8)渠道线路标明拒收的产品如因发货方瞒报、低报导致海关查验扣货我司不承担相关责任以及赔偿</t>
  </si>
  <si>
    <t>9)货物在官网提取中转但始终未能显示完成签收的件；或显示签收，收件人少货以及未收到包裹的情况，我司会协助开查，我司不予以赔偿</t>
  </si>
  <si>
    <t>中华人民共和国禁止进出境物品表</t>
  </si>
  <si>
    <t>《一》、海关总署令第 43 号《中华人民共和国禁止进出境物品表》和《中华人民共和国限制进 出境物品表》规定的禁运/限运物品</t>
  </si>
  <si>
    <t>《二》、中国邮政禁限寄规定的禁运/限运物品：</t>
  </si>
  <si>
    <t>1、各类武器、弹药如枪支、子弹、炮弹、手榴弹、地雷、炸弹等
2、各类易爆炸性物品如雷管、炸药、火药、鞭炮等
3、各类易燃烧性物品包括液体、气体和固体如汽油、煤油、桐油、酒精、生漆、柴油、气 雾剂、气体打火机、瓦斯气瓶、磷、硫磺、火柴等
4、各类易腐蚀性物品如火硫酸、盐酸、硝酸、有机溶剂、农药、双氧水、危险化学品等
5、各类放射性元素及容器如铀、钴、镭、钚等
6、各类烈性毒药如铊、氰化物、砒霜等
7、各类麻醉药物如鸦片(包括罂粟壳、花、苞、叶)、吗啡、可卡因、海洛因、大麻、冰毒、 麻黄素及其它制品等
8、各类生化制品和传染性物品如炭疽、危险性病菌、医药用废弃物等
9、各种危害国家安全和社会政治稳定以及淫秽出版物、宣传品、印刷品等
10、各种妨害公共卫生的物品如尸骨、动物器官、肢体、未经硝制的兽皮、未经药制的兽骨等
11、国家法律、法规、行政规章明令禁止流通、寄递或进出境的物品，如国家秘密文件和资料、 国家货币及伪造的货币和有价证券、仿真武器、管制刀具、珍贵文物、濒危野生动物及其制品等
12、包装不妥，可能危害人身安全、污染或者损毁其他寄递件、设备的物品等
13、各寄达国(地区)禁止寄递进口的物品等
14、其他禁止寄递的物品</t>
  </si>
  <si>
    <t>《三》、经常被航空安检退回的物品：</t>
  </si>
  <si>
    <t>1、仿真枪、消防枪、子弹及弹壳如：任何仿真枪、可射击子弹的玩具枪均属禁寄，只有全塑 料玩具水枪可通过安检
2、各种管制刀具、弩箭
3、易燃、易爆危险品、各种化工试剂、瓶装液体
4、纯电池产品
5、带磁性的物品（扩音器）：磁性物品，如含喇叭的大小音响、有变压器的电路板等
6、各种压力容器、各类压缩气体制品（自动充气救生设备、灭火器）等
7、内装化妆品、药品的邮件如：液体、粉状、膏状的物品（含胶囊类药品）等
8、电子元件如：单独寄递的纽扣电池、单独寄递的批量干电池
9、任何在安检视图呈现“不明图像”的物品不能寄递如：包装使用较厚的固体泡沫，导致内 包装物品形状、特性难以显示</t>
  </si>
  <si>
    <t>《四》其它法律、法规禁止运输的物品</t>
  </si>
  <si>
    <t>1、 鲜肉、水果、蔬菜等易腐烂的物品；          
2、 具有易燃易爆、腐蚀性、毒性、强酸碱性和放射性的，在生产、贮运使用中能引起人身伤亡、财产损毁的物品，如：酒精(液体和固体)、有机溶剂、农药、生漆、气雾剂、气体打火机、瓦斯气瓶、磷、硫磺及其它列入化学工业出版社出版的"化学危险品实用手册"中的化工产品；          
3、 粉末状物品 (不论何种颜色) 、液体（不论使用何种包装）、膏状物（如牙膏等）、外包装有危险标志的货品；          
4、 没有国家音像出版社证明的音像制品（含CD、VCD）、刀具、砖块、沙石、带气火机等；          
5、 对环境构成污染的各种工业废料；妨碍公共卫生的，如尸骨（包括已焚化的尸骨）、未经硝制的兽皮；          
6、 无线电收发信机、通信保密机；          
7、 烟、酒、糖、红木；          
8、 任何药品、名贵药材等；          
9、 LED（发光二极管芯片）、IC（集成电路）、二极管、三极管、线路板、电路板、钻咀、机械设备及零件、电子元器件及零配件、电子元器件及零配件、手机、手表、摄像机、医疗设备、电动工具、化工产品等</t>
  </si>
  <si>
    <r>
      <rPr>
        <sz val="10"/>
        <color theme="1"/>
        <rFont val="微软雅黑"/>
        <charset val="134"/>
      </rPr>
      <t>移动电源划分为PI965纯电池,</t>
    </r>
    <r>
      <rPr>
        <b/>
        <sz val="10"/>
        <color rgb="FFFF0000"/>
        <rFont val="微软雅黑"/>
        <charset val="134"/>
      </rPr>
      <t>如需走带电类产品(非全电)，需客户备齐MSDS文件及相关文件</t>
    </r>
    <r>
      <rPr>
        <sz val="10"/>
        <color theme="1"/>
        <rFont val="微软雅黑"/>
        <charset val="134"/>
      </rPr>
      <t xml:space="preserve">
内电1类：内置电池(单票内置电2个以下)纽扣为PI970(锂电为PI967)
内电2类：(单票超过2个的内置电池)纽扣电池为PI970的不需供电池要素如内电2类纽扣电池,内电2类：
内置锂电池(PI967)备注如下：例如：电压5V 型号：PB044 容量：5000MAH，</t>
    </r>
  </si>
  <si>
    <t>美国反倾销货物类型明细</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</si>
  <si>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</si>
  <si>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</si>
  <si>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</si>
  <si>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</si>
  <si>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</si>
  <si>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</si>
  <si>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</si>
  <si>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</si>
  <si>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</si>
  <si>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</si>
  <si>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</si>
  <si>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</si>
  <si>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</si>
  <si>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一、时效免赔说明（时效赔付界定：以不同渠道时效说明为准）</t>
  </si>
  <si>
    <t>返回目录</t>
  </si>
  <si>
    <t>1、海关查验，船公司船期/航线变更/延迟到港，自然灾害、天气原因，如台风、地震、洪水、冰雹,，暴风雪，雾；政府行为，社会异常事件包括战争，罢工等不可抗力因素</t>
  </si>
  <si>
    <t>2、亚马逊拒收或者亚马逊更改预约时间，亚马逊爆仓及预约困难</t>
  </si>
  <si>
    <t>3、客户FBA ID &amp; 内部编码失误等相关原因</t>
  </si>
  <si>
    <t>4、客户要求扣货后派送或者因客户自身原因导致的延误</t>
  </si>
  <si>
    <t>二、漏报关赔偿</t>
  </si>
  <si>
    <t>1、漏报关赔偿：按3倍报关费赔偿，请慎接报关件！</t>
  </si>
  <si>
    <t>三、货损、丢件免赔说明</t>
  </si>
  <si>
    <t>1、 货物本身侵权问题，货物没按实际价值申报问题、当地禁止进口问题，货物本身质量问题以及涉及到具体的认证问题等导致的海关查验、扣货、退运等情况，</t>
  </si>
  <si>
    <t>2、如遇自然灾害（火灾、水灾、地震等）或当地罢工等不可抗因素导致货物丢失的；</t>
  </si>
  <si>
    <t>3、部分产品数量缺少、丢失、损坏；</t>
  </si>
  <si>
    <t>4、货物交亚马逊后，如若在上架过程中，因FBA ID过期、错误导致无法上架（或部分未上架）</t>
  </si>
  <si>
    <t>5、易碎品：例如玻璃、陶瓷、石材等</t>
  </si>
  <si>
    <t>5、尾端快递派免赔说明：
*货交私人仓库/商业地址，快递已经全部显示签收，但是反馈并未收到货物/ 部分未签收；
*货交私人仓库/商业地址，快递显示部分递送中+部分已经签收，收货人反馈未收到货物或收到部分货物
*货交私人仓库/商业地址，签收后以签收单上面标注的为准（例如标注了少货或货损），我司协助推进快递服务商开查，不承担其它责任。
*货交亚马逊仓库，快递已经全部显示签收，但是客户亚马逊后台未上架
*货交亚马逊仓库，快递显示部分递送中+部分已经签收，客户反馈亚马逊后台未上架 （递送中迟迟未更新状态）</t>
  </si>
  <si>
    <t xml:space="preserve">6. 尾端卡派免赔说明：
*私人仓库/商业地址，卡派POD已经显示签收，但是反馈并未收到货物/ 部分未签收；
*私人仓库/商业地址，签收后签收单上面未注明有少货或货损
*货送亚马逊，有签名的POD，同一票货，部分货物已经上架不再接受理赔.
</t>
  </si>
  <si>
    <t>四、头程理赔标准（所有赔偿只有一种，不能多种赔偿同时赔付）</t>
  </si>
  <si>
    <t xml:space="preserve">空运：在运输过程中如货物全部丢失或者扣关（如因侵权问题，我司不承担任何责任并且保留追究发件人因此带来对我司的损失的赔偿）我司按照申报价值赔偿，最高不得超过40元/KG赔偿，退运费；
海运：在运输过程中如货物全部丢失或者扣关（如因侵权问题，我司不承担任何责任并且保留追究发件人因此带来对我司的损失的赔偿）我司按照申报价值赔偿，最高不得超过20元/KG赔偿，退运费； </t>
  </si>
  <si>
    <t>2、高货值产品及易碎品建议客人打好包装自行购买保险；如若在运输过程中出因现包装原因而造成的损失，我司概不负责。</t>
  </si>
  <si>
    <t>3、申请UPS索赔期限及规则：追诉期从打单之日起算100个自然日内，且快递轨迹停更之日起算45个自然日内，同时满足两个条件可发起开查申请，逾期将不予以受理开查申请，产生的相应责任及损失由客户自行承担。船期超过60天以上的，将在目的港更换UPS面单。
①未提取的 ，快递官方不受理索赔申请，请与我司客户确认理赔情况；②若提取后迟迟未有动态，请在快递轨迹停更后7个工作日向我司客服人员发起开查申请，同时提供快递开查相关资料，最晚发起时间应当在快递轨迹停更之日(含停更当天)起45个自然日内提供完整资料，逾期我司将不再接受理赔申请。
申请索赔需要提供如下资料：①已提取未有动态的：开查的UPS+未上架截图；②未提取的：未提取开查表+未上架截图
（索赔资料可能会有变动，具体以我司/快递公司要求为准）
注：若逾期未提供完整相应索赔资料导致超期申请索赔，则相应责任由客户自行承担，我司不再接受理赔申请。</t>
  </si>
  <si>
    <t>五、尾程快递派赔偿标准（所有赔偿只有一种，不能多种赔偿同时赔付）</t>
  </si>
  <si>
    <t>1、货交私人仓库/商业地址/亚马逊仓库，快递显示部分未提取+部分已经签收，收货人反馈未收到货物或收到部分货物，我司能够接受理赔，但是私人仓库和商业地址需要签收人提供相应的情况说明书签字（需要显示个人证件）赔偿金额按按100USD/票，理赔需要提供采购发票等相关资料，以便对货值的合理性进行评估。即100USD/票，采购货值，申报货值三者取低赔偿 。</t>
  </si>
  <si>
    <t>六、尾程卡派赔偿标准（所有赔偿只有一种，不能多种赔偿同时赔付）</t>
  </si>
  <si>
    <t>1、卡派货交亚马逊仓库，POD（预约号与FBA ID无法对应），但是部分上架或整票不上架，我司根据具体情况给出处理方案。如若确认理赔，赔偿金额按照20RMB/KG，最高不超过100USD/票。
（不包括FBA号过期导致的亚马逊拒收和不上架 ；FBA号过期后客户仍然要求我们派送，导致的亚马逊拒收和不上架）</t>
  </si>
  <si>
    <t>七、申请索赔期限及规则：</t>
  </si>
  <si>
    <r>
      <rPr>
        <sz val="12"/>
        <color rgb="FF000000"/>
        <rFont val="微软雅黑"/>
        <charset val="134"/>
      </rPr>
      <t>1、</t>
    </r>
    <r>
      <rPr>
        <sz val="12"/>
        <color rgb="FFFF0000"/>
        <rFont val="微软雅黑"/>
        <charset val="134"/>
      </rPr>
      <t>卡派索赔程序：</t>
    </r>
    <r>
      <rPr>
        <sz val="12"/>
        <color rgb="FF000000"/>
        <rFont val="微软雅黑"/>
        <charset val="134"/>
      </rPr>
      <t xml:space="preserve">请客户在签收后10个工作日内查询FBA后台是否上架，签收后30天内提供货物未上架后台截图，超过60个工作日未提供完整资料的，我司将不再接受理赔申请；                                                                                                        </t>
    </r>
  </si>
  <si>
    <r>
      <rPr>
        <sz val="12"/>
        <color indexed="8"/>
        <rFont val="微软雅黑"/>
        <charset val="134"/>
      </rPr>
      <t>2、</t>
    </r>
    <r>
      <rPr>
        <sz val="12"/>
        <color indexed="10"/>
        <rFont val="微软雅黑"/>
        <charset val="134"/>
      </rPr>
      <t>快递派索赔程序：</t>
    </r>
    <r>
      <rPr>
        <sz val="12"/>
        <color indexed="8"/>
        <rFont val="微软雅黑"/>
        <charset val="134"/>
      </rPr>
      <t xml:space="preserve">
①未提取的，请在打单日起算最早第30个自然日向我司客服人员发起开查申请，同时提供快递开查相关资料，最晚发起时间应当在打单日（含打单当天）起第60个自然日内提供完整资料，逾期我司将不再接受理赔申请。
②已提取未签收的以快递开查结果为准，不在我司索赔责任范围内；
注：若逾期未提供完整相应索赔资料，则相应责任由客户自行承担，我司不再接受理赔申请。</t>
    </r>
  </si>
  <si>
    <t>3、如出现未上架情况，请按要求提供相关资料进行索赔，如未上架截图，形式发票/装箱单/采购发票等</t>
  </si>
  <si>
    <t>4、赔偿款确认后，必须提供带有公章的赔偿确认函，否则我司不作处理，确认好的赔偿金额我司只作运费抵扣，不作现金退还，赔偿款自确认后，半年内处理完毕，否则赔偿款作废</t>
  </si>
  <si>
    <t>双方有合作合同以合同为准，没合同出货前请仔细阅读以上条款， 一旦交货到我司，我司即默认为已详细阅读过本说明及价格表中备注内容，并接受其条款的约束，最终解释权归深圳市联程货运代理有限公司所有</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</si>
</sst>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9]#,##0.00"/>
    <numFmt numFmtId="177" formatCode="[$$-409]#,##0.00;[Red][$$-409]#,##0.00"/>
    <numFmt numFmtId="178" formatCode="_([$€-2]* #,##0.00_);_([$€-2]* \(#,##0.00\);_([$€-2]* &quot;-&quot;??_)"/>
    <numFmt numFmtId="179" formatCode="00000"/>
    <numFmt numFmtId="180" formatCode="0.000_ "/>
    <numFmt numFmtId="181" formatCode="0_ "/>
    <numFmt numFmtId="182" formatCode="0.00_ "/>
  </numFmts>
  <fonts count="105">
    <font>
      <sz val="11"/>
      <color theme="1"/>
      <name val="宋体"/>
      <charset val="134"/>
      <scheme val="minor"/>
    </font>
    <font>
      <sz val="11"/>
      <color indexed="8"/>
      <name val="宋体"/>
      <charset val="134"/>
    </font>
    <font>
      <b/>
      <u/>
      <sz val="14"/>
      <color indexed="10"/>
      <name val="微软雅黑"/>
      <charset val="134"/>
    </font>
    <font>
      <b/>
      <sz val="12"/>
      <color indexed="10"/>
      <name val="微软雅黑"/>
      <charset val="134"/>
    </font>
    <font>
      <b/>
      <sz val="12"/>
      <color indexed="8"/>
      <name val="微软雅黑"/>
      <charset val="134"/>
    </font>
    <font>
      <u/>
      <sz val="12"/>
      <color indexed="20"/>
      <name val="微软雅黑"/>
      <charset val="134"/>
    </font>
    <font>
      <sz val="12"/>
      <color indexed="8"/>
      <name val="微软雅黑"/>
      <charset val="134"/>
    </font>
    <font>
      <sz val="12"/>
      <color rgb="FF000000"/>
      <name val="微软雅黑"/>
      <charset val="134"/>
    </font>
    <font>
      <sz val="10"/>
      <name val="Arial"/>
      <charset val="0"/>
    </font>
    <font>
      <sz val="10"/>
      <name val="Arial"/>
      <charset val="134"/>
    </font>
    <font>
      <sz val="10"/>
      <color theme="1"/>
      <name val="微软雅黑"/>
      <charset val="134"/>
    </font>
    <font>
      <b/>
      <sz val="12"/>
      <color theme="1"/>
      <name val="微软雅黑"/>
      <charset val="134"/>
    </font>
    <font>
      <b/>
      <sz val="10"/>
      <color theme="1"/>
      <name val="微软雅黑"/>
      <charset val="134"/>
    </font>
    <font>
      <b/>
      <sz val="16"/>
      <color theme="1"/>
      <name val="微软雅黑"/>
      <charset val="134"/>
    </font>
    <font>
      <sz val="11"/>
      <color theme="1"/>
      <name val="微软雅黑"/>
      <charset val="134"/>
    </font>
    <font>
      <b/>
      <u/>
      <sz val="26"/>
      <color rgb="FFFF0000"/>
      <name val="微软雅黑"/>
      <charset val="134"/>
    </font>
    <font>
      <sz val="48"/>
      <name val="微软雅黑"/>
      <charset val="134"/>
    </font>
    <font>
      <sz val="36"/>
      <name val="微软雅黑"/>
      <charset val="134"/>
    </font>
    <font>
      <sz val="28"/>
      <color theme="1"/>
      <name val="微软雅黑"/>
      <charset val="134"/>
    </font>
    <font>
      <b/>
      <sz val="20"/>
      <name val="微软雅黑"/>
      <charset val="134"/>
    </font>
    <font>
      <b/>
      <sz val="16"/>
      <name val="微软雅黑"/>
      <charset val="134"/>
    </font>
    <font>
      <sz val="22"/>
      <name val="微软雅黑"/>
      <charset val="134"/>
    </font>
    <font>
      <b/>
      <sz val="16"/>
      <color rgb="FFFF0000"/>
      <name val="微软雅黑"/>
      <charset val="134"/>
    </font>
    <font>
      <sz val="24"/>
      <color theme="1"/>
      <name val="微软雅黑"/>
      <charset val="134"/>
    </font>
    <font>
      <b/>
      <sz val="36"/>
      <name val="微软雅黑"/>
      <charset val="134"/>
    </font>
    <font>
      <b/>
      <sz val="24"/>
      <name val="微软雅黑"/>
      <charset val="134"/>
    </font>
    <font>
      <sz val="16"/>
      <color rgb="FF000000"/>
      <name val="微软雅黑"/>
      <charset val="134"/>
    </font>
    <font>
      <b/>
      <sz val="18"/>
      <color rgb="FFFF0000"/>
      <name val="微软雅黑"/>
      <charset val="134"/>
    </font>
    <font>
      <sz val="22"/>
      <color theme="1"/>
      <name val="微软雅黑"/>
      <charset val="134"/>
    </font>
    <font>
      <sz val="28"/>
      <color rgb="FFFF0000"/>
      <name val="微软雅黑"/>
      <charset val="134"/>
    </font>
    <font>
      <sz val="18"/>
      <color indexed="8"/>
      <name val="微软雅黑"/>
      <charset val="134"/>
    </font>
    <font>
      <sz val="18"/>
      <name val="微软雅黑"/>
      <charset val="134"/>
    </font>
    <font>
      <sz val="16"/>
      <name val="微软雅黑"/>
      <charset val="134"/>
    </font>
    <font>
      <b/>
      <sz val="18"/>
      <color theme="1"/>
      <name val="微软雅黑"/>
      <charset val="134"/>
    </font>
    <font>
      <u/>
      <sz val="28"/>
      <color rgb="FFFF0000"/>
      <name val="微软雅黑"/>
      <charset val="134"/>
    </font>
    <font>
      <b/>
      <sz val="48"/>
      <name val="微软雅黑"/>
      <charset val="134"/>
    </font>
    <font>
      <b/>
      <sz val="24"/>
      <color theme="1"/>
      <name val="微软雅黑"/>
      <charset val="134"/>
    </font>
    <font>
      <b/>
      <sz val="20"/>
      <color theme="1"/>
      <name val="微软雅黑"/>
      <charset val="134"/>
    </font>
    <font>
      <sz val="26"/>
      <color theme="1"/>
      <name val="微软雅黑"/>
      <charset val="134"/>
    </font>
    <font>
      <b/>
      <sz val="22"/>
      <color rgb="FFFF0000"/>
      <name val="微软雅黑"/>
      <charset val="134"/>
    </font>
    <font>
      <b/>
      <sz val="28"/>
      <color rgb="FFFF0000"/>
      <name val="微软雅黑"/>
      <charset val="134"/>
    </font>
    <font>
      <b/>
      <sz val="24"/>
      <color rgb="FFFF0000"/>
      <name val="微软雅黑"/>
      <charset val="134"/>
    </font>
    <font>
      <u/>
      <sz val="16"/>
      <color rgb="FFFF0000"/>
      <name val="微软雅黑"/>
      <charset val="134"/>
    </font>
    <font>
      <sz val="16"/>
      <color theme="1"/>
      <name val="微软雅黑"/>
      <charset val="134"/>
    </font>
    <font>
      <b/>
      <sz val="18"/>
      <color indexed="8"/>
      <name val="微软雅黑"/>
      <charset val="134"/>
    </font>
    <font>
      <sz val="12"/>
      <color indexed="9"/>
      <name val="微软雅黑"/>
      <charset val="134"/>
    </font>
    <font>
      <sz val="11"/>
      <color indexed="8"/>
      <name val="微软雅黑"/>
      <charset val="134"/>
    </font>
    <font>
      <b/>
      <sz val="20"/>
      <color indexed="9"/>
      <name val="微软雅黑"/>
      <charset val="134"/>
    </font>
    <font>
      <sz val="12"/>
      <name val="微软雅黑"/>
      <charset val="134"/>
    </font>
    <font>
      <b/>
      <sz val="14"/>
      <color theme="1"/>
      <name val="微软雅黑"/>
      <charset val="134"/>
    </font>
    <font>
      <sz val="14"/>
      <color theme="1"/>
      <name val="微软雅黑"/>
      <charset val="134"/>
    </font>
    <font>
      <b/>
      <sz val="12"/>
      <name val="微软雅黑"/>
      <charset val="134"/>
    </font>
    <font>
      <sz val="18"/>
      <color theme="1"/>
      <name val="微软雅黑"/>
      <charset val="134"/>
    </font>
    <font>
      <b/>
      <sz val="14"/>
      <color rgb="FF000000"/>
      <name val="微软雅黑"/>
      <charset val="134"/>
    </font>
    <font>
      <b/>
      <sz val="16"/>
      <color indexed="10"/>
      <name val="微软雅黑"/>
      <charset val="134"/>
    </font>
    <font>
      <sz val="14"/>
      <color indexed="20"/>
      <name val="微软雅黑"/>
      <charset val="134"/>
    </font>
    <font>
      <u/>
      <sz val="26"/>
      <color rgb="FFFF0000"/>
      <name val="微软雅黑"/>
      <charset val="134"/>
    </font>
    <font>
      <sz val="36"/>
      <color rgb="FFFF0000"/>
      <name val="微软雅黑"/>
      <charset val="134"/>
    </font>
    <font>
      <b/>
      <sz val="36"/>
      <color theme="1"/>
      <name val="微软雅黑"/>
      <charset val="134"/>
    </font>
    <font>
      <b/>
      <sz val="36"/>
      <color rgb="FFFF0000"/>
      <name val="微软雅黑"/>
      <charset val="134"/>
    </font>
    <font>
      <b/>
      <sz val="22"/>
      <name val="微软雅黑"/>
      <charset val="134"/>
    </font>
    <font>
      <b/>
      <sz val="22"/>
      <color theme="1"/>
      <name val="微软雅黑"/>
      <charset val="134"/>
    </font>
    <font>
      <sz val="26"/>
      <name val="微软雅黑"/>
      <charset val="134"/>
    </font>
    <font>
      <b/>
      <sz val="28"/>
      <name val="微软雅黑"/>
      <charset val="134"/>
    </font>
    <font>
      <b/>
      <sz val="48"/>
      <color rgb="FFFF0000"/>
      <name val="微软雅黑"/>
      <charset val="134"/>
    </font>
    <font>
      <b/>
      <sz val="72"/>
      <color theme="1"/>
      <name val="微软雅黑"/>
      <charset val="134"/>
    </font>
    <font>
      <b/>
      <sz val="24"/>
      <color indexed="8"/>
      <name val="微软雅黑"/>
      <charset val="134"/>
    </font>
    <font>
      <b/>
      <sz val="26"/>
      <name val="微软雅黑"/>
      <charset val="134"/>
    </font>
    <font>
      <b/>
      <sz val="36"/>
      <color rgb="FFC00000"/>
      <name val="微软雅黑"/>
      <charset val="134"/>
    </font>
    <font>
      <b/>
      <sz val="14"/>
      <color rgb="FFFF0000"/>
      <name val="等线"/>
      <charset val="134"/>
    </font>
    <font>
      <b/>
      <u/>
      <sz val="24"/>
      <color rgb="FFFF0000"/>
      <name val="宋体"/>
      <charset val="134"/>
      <scheme val="minor"/>
    </font>
    <font>
      <b/>
      <sz val="26"/>
      <color theme="1"/>
      <name val="微软雅黑"/>
      <charset val="134"/>
    </font>
    <font>
      <b/>
      <u/>
      <sz val="18"/>
      <color rgb="FF7030A0"/>
      <name val="微软雅黑"/>
      <charset val="134"/>
    </font>
    <font>
      <b/>
      <sz val="22"/>
      <color rgb="FF7030A0"/>
      <name val="微软雅黑"/>
      <charset val="134"/>
    </font>
    <font>
      <b/>
      <sz val="26"/>
      <color theme="1"/>
      <name val="宋体"/>
      <charset val="134"/>
      <scheme val="minor"/>
    </font>
    <font>
      <b/>
      <sz val="16"/>
      <color theme="1"/>
      <name val="宋体"/>
      <charset val="134"/>
      <scheme val="minor"/>
    </font>
    <font>
      <sz val="16"/>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2"/>
      <name val="宋体"/>
      <charset val="134"/>
    </font>
    <font>
      <sz val="12"/>
      <color rgb="FFFF0000"/>
      <name val="微软雅黑"/>
      <charset val="134"/>
    </font>
    <font>
      <b/>
      <sz val="28"/>
      <color rgb="FFC00000"/>
      <name val="微软雅黑"/>
      <charset val="134"/>
    </font>
    <font>
      <sz val="28"/>
      <color theme="1"/>
      <name val="等线"/>
      <charset val="134"/>
    </font>
    <font>
      <b/>
      <sz val="28"/>
      <color theme="1"/>
      <name val="微软雅黑"/>
      <charset val="134"/>
    </font>
    <font>
      <b/>
      <sz val="26"/>
      <color rgb="FFFF0000"/>
      <name val="微软雅黑"/>
      <charset val="134"/>
    </font>
    <font>
      <b/>
      <sz val="10"/>
      <color rgb="FFFF0000"/>
      <name val="微软雅黑"/>
      <charset val="134"/>
    </font>
    <font>
      <sz val="12"/>
      <color indexed="10"/>
      <name val="微软雅黑"/>
      <charset val="134"/>
    </font>
  </fonts>
  <fills count="43">
    <fill>
      <patternFill patternType="none"/>
    </fill>
    <fill>
      <patternFill patternType="gray125"/>
    </fill>
    <fill>
      <patternFill patternType="solid">
        <fgColor theme="0" tint="-0.149998474074526"/>
        <bgColor indexed="64"/>
      </patternFill>
    </fill>
    <fill>
      <patternFill patternType="solid">
        <fgColor rgb="FFFFFF00"/>
        <bgColor indexed="64"/>
      </patternFill>
    </fill>
    <fill>
      <patternFill patternType="solid">
        <fgColor theme="0"/>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00B0F0"/>
        <bgColor indexed="64"/>
      </patternFill>
    </fill>
    <fill>
      <patternFill patternType="solid">
        <fgColor theme="9" tint="0.8"/>
        <bgColor indexed="64"/>
      </patternFill>
    </fill>
    <fill>
      <patternFill patternType="solid">
        <fgColor indexed="30"/>
        <bgColor indexed="64"/>
      </patternFill>
    </fill>
    <fill>
      <patternFill patternType="solid">
        <fgColor theme="6"/>
        <bgColor indexed="64"/>
      </patternFill>
    </fill>
    <fill>
      <patternFill patternType="solid">
        <fgColor theme="6" tint="0.8"/>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auto="1"/>
      </left>
      <right style="thin">
        <color auto="1"/>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F0832B"/>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style="medium">
        <color auto="1"/>
      </left>
      <right style="thin">
        <color auto="1"/>
      </right>
      <top/>
      <bottom style="thin">
        <color auto="1"/>
      </bottom>
      <diagonal/>
    </border>
    <border>
      <left style="medium">
        <color auto="1"/>
      </left>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0" fillId="13" borderId="47" applyNumberFormat="0" applyFont="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48" applyNumberFormat="0" applyFill="0" applyAlignment="0" applyProtection="0">
      <alignment vertical="center"/>
    </xf>
    <xf numFmtId="0" fontId="83" fillId="0" borderId="48" applyNumberFormat="0" applyFill="0" applyAlignment="0" applyProtection="0">
      <alignment vertical="center"/>
    </xf>
    <xf numFmtId="0" fontId="84" fillId="0" borderId="49" applyNumberFormat="0" applyFill="0" applyAlignment="0" applyProtection="0">
      <alignment vertical="center"/>
    </xf>
    <xf numFmtId="0" fontId="84" fillId="0" borderId="0" applyNumberFormat="0" applyFill="0" applyBorder="0" applyAlignment="0" applyProtection="0">
      <alignment vertical="center"/>
    </xf>
    <xf numFmtId="0" fontId="85" fillId="14" borderId="50" applyNumberFormat="0" applyAlignment="0" applyProtection="0">
      <alignment vertical="center"/>
    </xf>
    <xf numFmtId="0" fontId="86" fillId="15" borderId="51" applyNumberFormat="0" applyAlignment="0" applyProtection="0">
      <alignment vertical="center"/>
    </xf>
    <xf numFmtId="0" fontId="87" fillId="15" borderId="50" applyNumberFormat="0" applyAlignment="0" applyProtection="0">
      <alignment vertical="center"/>
    </xf>
    <xf numFmtId="0" fontId="88" fillId="16" borderId="52" applyNumberFormat="0" applyAlignment="0" applyProtection="0">
      <alignment vertical="center"/>
    </xf>
    <xf numFmtId="0" fontId="89" fillId="0" borderId="53" applyNumberFormat="0" applyFill="0" applyAlignment="0" applyProtection="0">
      <alignment vertical="center"/>
    </xf>
    <xf numFmtId="0" fontId="90" fillId="0" borderId="54" applyNumberFormat="0" applyFill="0" applyAlignment="0" applyProtection="0">
      <alignment vertical="center"/>
    </xf>
    <xf numFmtId="0" fontId="91" fillId="17" borderId="0" applyNumberFormat="0" applyBorder="0" applyAlignment="0" applyProtection="0">
      <alignment vertical="center"/>
    </xf>
    <xf numFmtId="0" fontId="92" fillId="18" borderId="0" applyNumberFormat="0" applyBorder="0" applyAlignment="0" applyProtection="0">
      <alignment vertical="center"/>
    </xf>
    <xf numFmtId="0" fontId="93" fillId="19" borderId="0" applyNumberFormat="0" applyBorder="0" applyAlignment="0" applyProtection="0">
      <alignment vertical="center"/>
    </xf>
    <xf numFmtId="0" fontId="94" fillId="20" borderId="0" applyNumberFormat="0" applyBorder="0" applyAlignment="0" applyProtection="0">
      <alignment vertical="center"/>
    </xf>
    <xf numFmtId="0" fontId="95" fillId="21" borderId="0" applyNumberFormat="0" applyBorder="0" applyAlignment="0" applyProtection="0">
      <alignment vertical="center"/>
    </xf>
    <xf numFmtId="0" fontId="95" fillId="22" borderId="0" applyNumberFormat="0" applyBorder="0" applyAlignment="0" applyProtection="0">
      <alignment vertical="center"/>
    </xf>
    <xf numFmtId="0" fontId="94" fillId="23" borderId="0" applyNumberFormat="0" applyBorder="0" applyAlignment="0" applyProtection="0">
      <alignment vertical="center"/>
    </xf>
    <xf numFmtId="0" fontId="94" fillId="24" borderId="0" applyNumberFormat="0" applyBorder="0" applyAlignment="0" applyProtection="0">
      <alignment vertical="center"/>
    </xf>
    <xf numFmtId="0" fontId="95" fillId="25" borderId="0" applyNumberFormat="0" applyBorder="0" applyAlignment="0" applyProtection="0">
      <alignment vertical="center"/>
    </xf>
    <xf numFmtId="0" fontId="95" fillId="26" borderId="0" applyNumberFormat="0" applyBorder="0" applyAlignment="0" applyProtection="0">
      <alignment vertical="center"/>
    </xf>
    <xf numFmtId="0" fontId="94" fillId="27" borderId="0" applyNumberFormat="0" applyBorder="0" applyAlignment="0" applyProtection="0">
      <alignment vertical="center"/>
    </xf>
    <xf numFmtId="0" fontId="94" fillId="10" borderId="0" applyNumberFormat="0" applyBorder="0" applyAlignment="0" applyProtection="0">
      <alignment vertical="center"/>
    </xf>
    <xf numFmtId="0" fontId="95" fillId="28" borderId="0" applyNumberFormat="0" applyBorder="0" applyAlignment="0" applyProtection="0">
      <alignment vertical="center"/>
    </xf>
    <xf numFmtId="0" fontId="95" fillId="29" borderId="0" applyNumberFormat="0" applyBorder="0" applyAlignment="0" applyProtection="0">
      <alignment vertical="center"/>
    </xf>
    <xf numFmtId="0" fontId="94" fillId="30" borderId="0" applyNumberFormat="0" applyBorder="0" applyAlignment="0" applyProtection="0">
      <alignment vertical="center"/>
    </xf>
    <xf numFmtId="0" fontId="94" fillId="31" borderId="0" applyNumberFormat="0" applyBorder="0" applyAlignment="0" applyProtection="0">
      <alignment vertical="center"/>
    </xf>
    <xf numFmtId="0" fontId="95" fillId="32" borderId="0" applyNumberFormat="0" applyBorder="0" applyAlignment="0" applyProtection="0">
      <alignment vertical="center"/>
    </xf>
    <xf numFmtId="0" fontId="95" fillId="33" borderId="0" applyNumberFormat="0" applyBorder="0" applyAlignment="0" applyProtection="0">
      <alignment vertical="center"/>
    </xf>
    <xf numFmtId="0" fontId="94" fillId="34" borderId="0" applyNumberFormat="0" applyBorder="0" applyAlignment="0" applyProtection="0">
      <alignment vertical="center"/>
    </xf>
    <xf numFmtId="0" fontId="94" fillId="35" borderId="0" applyNumberFormat="0" applyBorder="0" applyAlignment="0" applyProtection="0">
      <alignment vertical="center"/>
    </xf>
    <xf numFmtId="0" fontId="95" fillId="36" borderId="0" applyNumberFormat="0" applyBorder="0" applyAlignment="0" applyProtection="0">
      <alignment vertical="center"/>
    </xf>
    <xf numFmtId="0" fontId="95" fillId="37" borderId="0" applyNumberFormat="0" applyBorder="0" applyAlignment="0" applyProtection="0">
      <alignment vertical="center"/>
    </xf>
    <xf numFmtId="0" fontId="94" fillId="38" borderId="0" applyNumberFormat="0" applyBorder="0" applyAlignment="0" applyProtection="0">
      <alignment vertical="center"/>
    </xf>
    <xf numFmtId="0" fontId="94" fillId="39" borderId="0" applyNumberFormat="0" applyBorder="0" applyAlignment="0" applyProtection="0">
      <alignment vertical="center"/>
    </xf>
    <xf numFmtId="0" fontId="95" fillId="40" borderId="0" applyNumberFormat="0" applyBorder="0" applyAlignment="0" applyProtection="0">
      <alignment vertical="center"/>
    </xf>
    <xf numFmtId="0" fontId="95" fillId="41" borderId="0" applyNumberFormat="0" applyBorder="0" applyAlignment="0" applyProtection="0">
      <alignment vertical="center"/>
    </xf>
    <xf numFmtId="0" fontId="94" fillId="42" borderId="0" applyNumberFormat="0" applyBorder="0" applyAlignment="0" applyProtection="0">
      <alignment vertical="center"/>
    </xf>
    <xf numFmtId="0" fontId="9" fillId="0" borderId="0"/>
    <xf numFmtId="0" fontId="1" fillId="0" borderId="0">
      <alignment vertical="center"/>
    </xf>
    <xf numFmtId="0" fontId="1" fillId="0" borderId="0"/>
    <xf numFmtId="0" fontId="96" fillId="0" borderId="0"/>
    <xf numFmtId="176" fontId="0" fillId="0" borderId="0">
      <alignment vertical="center"/>
    </xf>
    <xf numFmtId="0" fontId="0" fillId="0" borderId="0">
      <alignment vertical="center"/>
    </xf>
    <xf numFmtId="0" fontId="1" fillId="0" borderId="0">
      <alignment vertical="center"/>
    </xf>
    <xf numFmtId="177" fontId="97" fillId="0" borderId="0">
      <alignment vertical="top"/>
    </xf>
  </cellStyleXfs>
  <cellXfs count="24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178" fontId="3" fillId="0" borderId="2" xfId="0" applyNumberFormat="1" applyFont="1" applyFill="1" applyBorder="1" applyAlignment="1">
      <alignment horizontal="left" vertical="center"/>
    </xf>
    <xf numFmtId="178" fontId="4" fillId="0" borderId="2" xfId="0" applyNumberFormat="1" applyFont="1" applyFill="1" applyBorder="1" applyAlignment="1">
      <alignment horizontal="left" vertical="center"/>
    </xf>
    <xf numFmtId="178" fontId="4" fillId="0" borderId="3" xfId="0" applyNumberFormat="1" applyFont="1" applyFill="1" applyBorder="1" applyAlignment="1">
      <alignment horizontal="left" vertical="center"/>
    </xf>
    <xf numFmtId="0" fontId="5" fillId="0" borderId="1" xfId="6" applyFont="1" applyFill="1" applyBorder="1" applyAlignment="1">
      <alignment vertical="center"/>
    </xf>
    <xf numFmtId="178" fontId="6" fillId="0" borderId="4" xfId="0" applyNumberFormat="1" applyFont="1" applyFill="1" applyBorder="1" applyAlignment="1">
      <alignment horizontal="left" vertical="center" wrapText="1"/>
    </xf>
    <xf numFmtId="178" fontId="3" fillId="0" borderId="4" xfId="0" applyNumberFormat="1" applyFont="1" applyFill="1" applyBorder="1" applyAlignment="1">
      <alignment horizontal="left" vertical="center"/>
    </xf>
    <xf numFmtId="178" fontId="4" fillId="0" borderId="4" xfId="0" applyNumberFormat="1" applyFont="1" applyFill="1" applyBorder="1" applyAlignment="1">
      <alignment horizontal="left" vertical="center"/>
    </xf>
    <xf numFmtId="178" fontId="3" fillId="0" borderId="4" xfId="0" applyNumberFormat="1" applyFont="1" applyFill="1" applyBorder="1" applyAlignment="1">
      <alignment horizontal="left" vertical="center" wrapText="1"/>
    </xf>
    <xf numFmtId="178" fontId="4" fillId="0" borderId="4" xfId="0" applyNumberFormat="1" applyFont="1" applyFill="1" applyBorder="1" applyAlignment="1">
      <alignment horizontal="left" vertical="center" wrapText="1"/>
    </xf>
    <xf numFmtId="178" fontId="7" fillId="0" borderId="4" xfId="0" applyNumberFormat="1" applyFont="1" applyFill="1" applyBorder="1" applyAlignment="1">
      <alignment horizontal="left" vertical="center" wrapText="1"/>
    </xf>
    <xf numFmtId="179" fontId="8" fillId="0" borderId="1" xfId="0" applyNumberFormat="1" applyFont="1" applyFill="1" applyBorder="1" applyAlignment="1">
      <alignment horizontal="center"/>
    </xf>
    <xf numFmtId="179" fontId="8" fillId="2" borderId="1" xfId="0" applyNumberFormat="1" applyFont="1" applyFill="1" applyBorder="1" applyAlignment="1">
      <alignment horizontal="center"/>
    </xf>
    <xf numFmtId="0" fontId="8" fillId="0" borderId="1" xfId="0" applyFont="1" applyFill="1" applyBorder="1" applyAlignment="1">
      <alignment horizontal="center"/>
    </xf>
    <xf numFmtId="0" fontId="8" fillId="0" borderId="0" xfId="0" applyFont="1" applyFill="1" applyBorder="1" applyAlignment="1"/>
    <xf numFmtId="179" fontId="8" fillId="0" borderId="5" xfId="0" applyNumberFormat="1" applyFont="1" applyFill="1" applyBorder="1" applyAlignment="1">
      <alignment horizontal="center"/>
    </xf>
    <xf numFmtId="179" fontId="8" fillId="2" borderId="5" xfId="0" applyNumberFormat="1" applyFont="1" applyFill="1" applyBorder="1" applyAlignment="1">
      <alignment horizontal="center"/>
    </xf>
    <xf numFmtId="179" fontId="8" fillId="0" borderId="6" xfId="0" applyNumberFormat="1" applyFont="1" applyFill="1" applyBorder="1" applyAlignment="1">
      <alignment horizontal="center"/>
    </xf>
    <xf numFmtId="0" fontId="9" fillId="0" borderId="0" xfId="0" applyFont="1" applyFill="1" applyAlignment="1"/>
    <xf numFmtId="179" fontId="9" fillId="0" borderId="1" xfId="0" applyNumberFormat="1" applyFont="1" applyFill="1" applyBorder="1" applyAlignment="1">
      <alignment horizontal="center"/>
    </xf>
    <xf numFmtId="179" fontId="9" fillId="2" borderId="1" xfId="0" applyNumberFormat="1" applyFont="1" applyFill="1" applyBorder="1" applyAlignment="1">
      <alignment horizontal="center"/>
    </xf>
    <xf numFmtId="0" fontId="10" fillId="0" borderId="0" xfId="0" applyFont="1" applyFill="1">
      <alignment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0" xfId="0" applyFont="1" applyFill="1" applyAlignment="1">
      <alignment horizontal="left"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4" fillId="0" borderId="0" xfId="0" applyFont="1" applyFill="1" applyProtection="1">
      <alignment vertical="center"/>
    </xf>
    <xf numFmtId="0" fontId="14" fillId="0" borderId="0" xfId="0" applyFont="1" applyFill="1">
      <alignment vertical="center"/>
    </xf>
    <xf numFmtId="0" fontId="15" fillId="3" borderId="1" xfId="6" applyFont="1" applyFill="1" applyBorder="1" applyAlignment="1" applyProtection="1">
      <alignment horizontal="center" vertical="center"/>
    </xf>
    <xf numFmtId="0" fontId="16" fillId="0" borderId="1" xfId="0"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wrapText="1"/>
    </xf>
    <xf numFmtId="0" fontId="17" fillId="0" borderId="19" xfId="0" applyFont="1" applyFill="1" applyBorder="1" applyAlignment="1" applyProtection="1">
      <alignment horizontal="center" vertical="center" wrapText="1"/>
    </xf>
    <xf numFmtId="0" fontId="17" fillId="0" borderId="20" xfId="0" applyFont="1" applyFill="1" applyBorder="1" applyAlignment="1" applyProtection="1">
      <alignment horizontal="center" vertical="center" wrapText="1"/>
    </xf>
    <xf numFmtId="0" fontId="18" fillId="0" borderId="1" xfId="0" applyFont="1" applyFill="1" applyBorder="1" applyAlignment="1">
      <alignment vertical="center" wrapText="1"/>
    </xf>
    <xf numFmtId="0" fontId="19"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21" xfId="0" applyFont="1" applyFill="1" applyBorder="1" applyAlignment="1">
      <alignment horizontal="left" vertical="center" wrapText="1"/>
    </xf>
    <xf numFmtId="0" fontId="23" fillId="0" borderId="1" xfId="0" applyFont="1" applyFill="1" applyBorder="1" applyAlignment="1">
      <alignment vertical="center" wrapText="1"/>
    </xf>
    <xf numFmtId="0" fontId="24" fillId="4" borderId="1" xfId="0" applyFont="1" applyFill="1" applyBorder="1" applyAlignment="1">
      <alignment horizontal="center" vertical="center" wrapText="1"/>
    </xf>
    <xf numFmtId="180" fontId="25" fillId="4" borderId="22" xfId="53"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6" fillId="0" borderId="23" xfId="0" applyFont="1" applyFill="1" applyBorder="1" applyAlignment="1">
      <alignment horizontal="left" vertical="center" wrapText="1"/>
    </xf>
    <xf numFmtId="0" fontId="21" fillId="0" borderId="23"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7" fillId="0" borderId="23" xfId="0" applyFont="1" applyFill="1" applyBorder="1" applyAlignment="1">
      <alignment horizontal="left" vertical="center" wrapText="1"/>
    </xf>
    <xf numFmtId="0" fontId="28" fillId="0" borderId="1" xfId="0" applyFont="1" applyFill="1" applyBorder="1" applyAlignment="1">
      <alignment horizontal="center" vertical="center"/>
    </xf>
    <xf numFmtId="0" fontId="29" fillId="0" borderId="1" xfId="0" applyNumberFormat="1" applyFont="1" applyFill="1" applyBorder="1" applyAlignment="1">
      <alignment horizontal="center" vertical="center" wrapText="1"/>
    </xf>
    <xf numFmtId="0" fontId="29" fillId="0" borderId="18" xfId="0" applyNumberFormat="1" applyFont="1" applyFill="1" applyBorder="1" applyAlignment="1">
      <alignment horizontal="center" vertical="center" wrapText="1"/>
    </xf>
    <xf numFmtId="0" fontId="29" fillId="0" borderId="19" xfId="0" applyNumberFormat="1" applyFont="1" applyFill="1" applyBorder="1" applyAlignment="1">
      <alignment horizontal="center" vertical="center" wrapText="1"/>
    </xf>
    <xf numFmtId="0" fontId="29" fillId="0" borderId="20" xfId="0" applyNumberFormat="1" applyFont="1" applyFill="1" applyBorder="1" applyAlignment="1">
      <alignment horizontal="center" vertical="center" wrapText="1"/>
    </xf>
    <xf numFmtId="0" fontId="30" fillId="0" borderId="24" xfId="0" applyNumberFormat="1" applyFont="1" applyFill="1" applyBorder="1" applyAlignment="1">
      <alignment horizontal="left" vertical="center" wrapText="1"/>
    </xf>
    <xf numFmtId="0" fontId="30" fillId="0" borderId="0" xfId="0" applyNumberFormat="1" applyFont="1" applyFill="1" applyBorder="1" applyAlignment="1">
      <alignment horizontal="left" vertical="center" wrapText="1"/>
    </xf>
    <xf numFmtId="0" fontId="30" fillId="0" borderId="25" xfId="0" applyNumberFormat="1" applyFont="1" applyFill="1" applyBorder="1" applyAlignment="1">
      <alignment horizontal="left" vertical="center" wrapText="1"/>
    </xf>
    <xf numFmtId="0" fontId="30" fillId="0" borderId="26" xfId="0" applyNumberFormat="1" applyFont="1" applyFill="1" applyBorder="1" applyAlignment="1">
      <alignment horizontal="left" vertical="center" wrapText="1"/>
    </xf>
    <xf numFmtId="0" fontId="30" fillId="0" borderId="27" xfId="0" applyNumberFormat="1" applyFont="1" applyFill="1" applyBorder="1" applyAlignment="1">
      <alignment horizontal="left" vertical="center" wrapText="1"/>
    </xf>
    <xf numFmtId="0" fontId="30" fillId="0" borderId="28" xfId="0" applyNumberFormat="1" applyFont="1" applyFill="1" applyBorder="1" applyAlignment="1">
      <alignment horizontal="left" vertical="center" wrapText="1"/>
    </xf>
    <xf numFmtId="180" fontId="31" fillId="4" borderId="1" xfId="53" applyNumberFormat="1" applyFont="1" applyFill="1" applyBorder="1" applyAlignment="1">
      <alignment horizontal="left" vertical="center" wrapText="1"/>
    </xf>
    <xf numFmtId="180" fontId="32" fillId="4" borderId="1" xfId="53" applyNumberFormat="1" applyFont="1" applyFill="1" applyBorder="1" applyAlignment="1">
      <alignment horizontal="left" vertical="center" wrapText="1"/>
    </xf>
    <xf numFmtId="180" fontId="31" fillId="5" borderId="1" xfId="53" applyNumberFormat="1" applyFont="1" applyFill="1" applyBorder="1" applyAlignment="1">
      <alignment horizontal="left" vertical="center" wrapText="1"/>
    </xf>
    <xf numFmtId="180" fontId="32" fillId="4" borderId="18" xfId="53" applyNumberFormat="1" applyFont="1" applyFill="1" applyBorder="1" applyAlignment="1">
      <alignment horizontal="left" vertical="center" wrapText="1"/>
    </xf>
    <xf numFmtId="180" fontId="32" fillId="4" borderId="19" xfId="53" applyNumberFormat="1" applyFont="1" applyFill="1" applyBorder="1" applyAlignment="1">
      <alignment horizontal="left" vertical="center" wrapText="1"/>
    </xf>
    <xf numFmtId="180" fontId="32" fillId="4" borderId="20" xfId="53" applyNumberFormat="1" applyFont="1" applyFill="1" applyBorder="1" applyAlignment="1">
      <alignment horizontal="left" vertical="center" wrapText="1"/>
    </xf>
    <xf numFmtId="180" fontId="31" fillId="0" borderId="1" xfId="53" applyNumberFormat="1" applyFont="1" applyFill="1" applyBorder="1" applyAlignment="1">
      <alignment horizontal="left" vertical="center" wrapText="1"/>
    </xf>
    <xf numFmtId="180" fontId="31" fillId="6" borderId="1" xfId="53" applyNumberFormat="1" applyFont="1" applyFill="1" applyBorder="1" applyAlignment="1">
      <alignment horizontal="left" vertical="center" wrapText="1"/>
    </xf>
    <xf numFmtId="0" fontId="33" fillId="0" borderId="0" xfId="0" applyFont="1" applyFill="1">
      <alignment vertical="center"/>
    </xf>
    <xf numFmtId="0" fontId="34" fillId="3" borderId="1" xfId="6" applyFont="1" applyFill="1" applyBorder="1" applyAlignment="1">
      <alignment horizontal="center" vertical="center"/>
    </xf>
    <xf numFmtId="0" fontId="35" fillId="0" borderId="26"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6" fillId="0" borderId="10" xfId="0" applyFont="1" applyFill="1" applyBorder="1" applyAlignment="1">
      <alignment horizontal="center" vertical="center"/>
    </xf>
    <xf numFmtId="0" fontId="36" fillId="0" borderId="18" xfId="0" applyFont="1" applyFill="1" applyBorder="1" applyAlignment="1">
      <alignment horizontal="center" vertical="center" wrapText="1"/>
    </xf>
    <xf numFmtId="0" fontId="37" fillId="0" borderId="20"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0" fontId="38"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38" fillId="0" borderId="29" xfId="0" applyFont="1" applyFill="1" applyBorder="1" applyAlignment="1">
      <alignment horizontal="left" vertical="top" wrapText="1"/>
    </xf>
    <xf numFmtId="0" fontId="38" fillId="0" borderId="30" xfId="0" applyFont="1" applyFill="1" applyBorder="1" applyAlignment="1">
      <alignment horizontal="left" vertical="top" wrapText="1"/>
    </xf>
    <xf numFmtId="0" fontId="38" fillId="0" borderId="3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0" xfId="0" applyFont="1" applyFill="1" applyAlignment="1">
      <alignment horizontal="left" vertical="top" wrapText="1"/>
    </xf>
    <xf numFmtId="0" fontId="38" fillId="0" borderId="25" xfId="0" applyFont="1" applyFill="1" applyBorder="1" applyAlignment="1">
      <alignment horizontal="left" vertical="top" wrapText="1"/>
    </xf>
    <xf numFmtId="0" fontId="40" fillId="0" borderId="1" xfId="0" applyNumberFormat="1" applyFont="1" applyFill="1" applyBorder="1" applyAlignment="1">
      <alignment horizontal="center" vertical="center" wrapText="1"/>
    </xf>
    <xf numFmtId="0" fontId="41" fillId="0" borderId="18" xfId="0" applyNumberFormat="1" applyFont="1" applyFill="1" applyBorder="1" applyAlignment="1">
      <alignment horizontal="center" vertical="center" wrapText="1"/>
    </xf>
    <xf numFmtId="0" fontId="41" fillId="0" borderId="19" xfId="0" applyNumberFormat="1" applyFont="1" applyFill="1" applyBorder="1" applyAlignment="1">
      <alignment horizontal="center" vertical="center" wrapText="1"/>
    </xf>
    <xf numFmtId="0" fontId="27" fillId="0" borderId="19" xfId="0" applyNumberFormat="1" applyFont="1" applyFill="1" applyBorder="1" applyAlignment="1">
      <alignment horizontal="center" vertical="center" wrapText="1"/>
    </xf>
    <xf numFmtId="0" fontId="27" fillId="0" borderId="20"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8" fillId="0" borderId="0" xfId="0" applyFont="1" applyFill="1">
      <alignment vertical="center"/>
    </xf>
    <xf numFmtId="0" fontId="1" fillId="0" borderId="0" xfId="0" applyFont="1" applyFill="1" applyAlignment="1">
      <alignment vertical="center"/>
    </xf>
    <xf numFmtId="0" fontId="1" fillId="0" borderId="0" xfId="0" applyFont="1" applyFill="1">
      <alignment vertical="center"/>
    </xf>
    <xf numFmtId="0" fontId="42" fillId="3" borderId="32" xfId="6" applyFont="1" applyFill="1" applyBorder="1" applyAlignment="1">
      <alignment horizontal="center" vertical="center"/>
    </xf>
    <xf numFmtId="0" fontId="42" fillId="3" borderId="33" xfId="6" applyFont="1" applyFill="1" applyBorder="1" applyAlignment="1">
      <alignment horizontal="center" vertical="center"/>
    </xf>
    <xf numFmtId="0" fontId="42" fillId="3" borderId="34" xfId="6" applyFont="1" applyFill="1" applyBorder="1" applyAlignment="1">
      <alignment horizontal="center" vertical="center"/>
    </xf>
    <xf numFmtId="0" fontId="43" fillId="7" borderId="20" xfId="0" applyFont="1" applyFill="1" applyBorder="1" applyAlignment="1">
      <alignment horizontal="center" vertical="center"/>
    </xf>
    <xf numFmtId="0" fontId="43" fillId="7" borderId="1" xfId="0" applyFont="1" applyFill="1" applyBorder="1" applyAlignment="1">
      <alignment horizontal="center" vertical="center"/>
    </xf>
    <xf numFmtId="0" fontId="17" fillId="0" borderId="35"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44" fillId="8" borderId="28" xfId="0" applyNumberFormat="1" applyFont="1" applyFill="1" applyBorder="1" applyAlignment="1">
      <alignment horizontal="center" vertical="center" wrapText="1"/>
    </xf>
    <xf numFmtId="0" fontId="43" fillId="0" borderId="26" xfId="0" applyFont="1" applyFill="1" applyBorder="1" applyAlignment="1">
      <alignment horizontal="center" vertical="center" wrapText="1"/>
    </xf>
    <xf numFmtId="0" fontId="43" fillId="0" borderId="27" xfId="0" applyFont="1" applyFill="1" applyBorder="1" applyAlignment="1">
      <alignment horizontal="center" vertical="center" wrapText="1"/>
    </xf>
    <xf numFmtId="0" fontId="43" fillId="0" borderId="28" xfId="0" applyFont="1" applyFill="1" applyBorder="1" applyAlignment="1">
      <alignment horizontal="center" vertical="center" wrapText="1"/>
    </xf>
    <xf numFmtId="0" fontId="18" fillId="3" borderId="5" xfId="0" applyFont="1" applyFill="1" applyBorder="1" applyAlignment="1">
      <alignment horizontal="center" vertical="center"/>
    </xf>
    <xf numFmtId="0" fontId="45" fillId="9" borderId="10" xfId="0" applyFont="1" applyFill="1" applyBorder="1" applyAlignment="1">
      <alignment horizontal="center" vertical="center"/>
    </xf>
    <xf numFmtId="0" fontId="45" fillId="9" borderId="1" xfId="0" applyNumberFormat="1" applyFont="1" applyFill="1" applyBorder="1" applyAlignment="1">
      <alignment horizontal="center" vertical="center"/>
    </xf>
    <xf numFmtId="181" fontId="45" fillId="9" borderId="1" xfId="0" applyNumberFormat="1" applyFont="1" applyFill="1" applyBorder="1" applyAlignment="1">
      <alignment horizontal="center" vertical="center"/>
    </xf>
    <xf numFmtId="0" fontId="45" fillId="9" borderId="1" xfId="0" applyNumberFormat="1" applyFont="1" applyFill="1" applyBorder="1" applyAlignment="1">
      <alignment horizontal="center" vertical="center" wrapText="1"/>
    </xf>
    <xf numFmtId="0" fontId="45" fillId="9" borderId="11" xfId="0" applyFont="1" applyFill="1" applyBorder="1" applyAlignment="1">
      <alignment horizontal="center" vertical="center" wrapText="1"/>
    </xf>
    <xf numFmtId="0" fontId="44" fillId="8" borderId="20" xfId="0" applyNumberFormat="1" applyFont="1" applyFill="1" applyBorder="1" applyAlignment="1">
      <alignment horizontal="center" vertical="center" wrapText="1"/>
    </xf>
    <xf numFmtId="0" fontId="43" fillId="0" borderId="1" xfId="0" applyFont="1" applyFill="1" applyBorder="1" applyAlignment="1">
      <alignment horizontal="center" vertical="center" wrapText="1"/>
    </xf>
    <xf numFmtId="0" fontId="28" fillId="10" borderId="1" xfId="0" applyFont="1" applyFill="1" applyBorder="1" applyAlignment="1">
      <alignment horizontal="center" vertical="center"/>
    </xf>
    <xf numFmtId="0" fontId="46" fillId="0" borderId="0" xfId="0" applyFont="1" applyFill="1" applyAlignment="1">
      <alignment vertical="center"/>
    </xf>
    <xf numFmtId="181" fontId="47" fillId="9" borderId="1" xfId="0" applyNumberFormat="1" applyFont="1" applyFill="1" applyBorder="1" applyAlignment="1">
      <alignment horizontal="center" vertical="center"/>
    </xf>
    <xf numFmtId="0" fontId="48" fillId="0" borderId="0" xfId="0" applyNumberFormat="1" applyFont="1" applyFill="1" applyBorder="1" applyAlignment="1"/>
    <xf numFmtId="0" fontId="6" fillId="0" borderId="0" xfId="0" applyFont="1" applyFill="1" applyBorder="1" applyAlignment="1">
      <alignment vertical="center"/>
    </xf>
    <xf numFmtId="0" fontId="49" fillId="0" borderId="37" xfId="0"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181" fontId="36" fillId="3" borderId="1" xfId="0" applyNumberFormat="1" applyFont="1" applyFill="1" applyBorder="1" applyAlignment="1">
      <alignment horizontal="center" vertical="center"/>
    </xf>
    <xf numFmtId="181" fontId="37"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6" fillId="0" borderId="0" xfId="0" applyFont="1" applyFill="1" applyBorder="1" applyAlignment="1">
      <alignment vertical="center"/>
    </xf>
    <xf numFmtId="0" fontId="50" fillId="0" borderId="38" xfId="0" applyFont="1" applyFill="1" applyBorder="1" applyAlignment="1">
      <alignment horizontal="center" vertical="center" wrapText="1"/>
    </xf>
    <xf numFmtId="0" fontId="51" fillId="0" borderId="10" xfId="0" applyFont="1" applyFill="1" applyBorder="1" applyAlignment="1">
      <alignment horizontal="center" vertical="center"/>
    </xf>
    <xf numFmtId="0" fontId="51" fillId="0" borderId="1" xfId="0" applyFont="1" applyFill="1" applyBorder="1" applyAlignment="1">
      <alignment horizontal="center" vertical="center"/>
    </xf>
    <xf numFmtId="0" fontId="48" fillId="0" borderId="11" xfId="0" applyFont="1" applyFill="1" applyBorder="1" applyAlignment="1">
      <alignment horizontal="center"/>
    </xf>
    <xf numFmtId="0" fontId="52" fillId="0" borderId="1"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2" fillId="0" borderId="18" xfId="0" applyFont="1" applyFill="1" applyBorder="1" applyAlignment="1">
      <alignment horizontal="center" vertical="center" wrapText="1"/>
    </xf>
    <xf numFmtId="0" fontId="52" fillId="0" borderId="19" xfId="0" applyFont="1" applyFill="1" applyBorder="1" applyAlignment="1">
      <alignment horizontal="center" vertical="center" wrapText="1"/>
    </xf>
    <xf numFmtId="0" fontId="52" fillId="0" borderId="20" xfId="0" applyFont="1" applyFill="1" applyBorder="1" applyAlignment="1">
      <alignment horizontal="center" vertical="center" wrapText="1"/>
    </xf>
    <xf numFmtId="0" fontId="20" fillId="3" borderId="10"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48" fillId="0" borderId="0" xfId="0" applyNumberFormat="1" applyFont="1" applyFill="1" applyAlignment="1"/>
    <xf numFmtId="0" fontId="54" fillId="0" borderId="10" xfId="0" applyFont="1" applyFill="1" applyBorder="1" applyAlignment="1">
      <alignment horizontal="left" vertical="center" wrapText="1"/>
    </xf>
    <xf numFmtId="0" fontId="54" fillId="0" borderId="1" xfId="0" applyFont="1" applyFill="1" applyBorder="1" applyAlignment="1">
      <alignment horizontal="left" vertical="center" wrapText="1"/>
    </xf>
    <xf numFmtId="0" fontId="54" fillId="0" borderId="11" xfId="0" applyFont="1" applyFill="1" applyBorder="1" applyAlignment="1">
      <alignment horizontal="left" vertical="center" wrapText="1"/>
    </xf>
    <xf numFmtId="182" fontId="32" fillId="0" borderId="10" xfId="0" applyNumberFormat="1" applyFont="1" applyFill="1" applyBorder="1" applyAlignment="1">
      <alignment horizontal="left" vertical="center"/>
    </xf>
    <xf numFmtId="182" fontId="32" fillId="0" borderId="1" xfId="0" applyNumberFormat="1" applyFont="1" applyFill="1" applyBorder="1" applyAlignment="1">
      <alignment horizontal="left" vertical="center"/>
    </xf>
    <xf numFmtId="182" fontId="32" fillId="0" borderId="11" xfId="0" applyNumberFormat="1" applyFont="1" applyFill="1" applyBorder="1" applyAlignment="1">
      <alignment horizontal="left" vertical="center"/>
    </xf>
    <xf numFmtId="182" fontId="55" fillId="0" borderId="0" xfId="6" applyNumberFormat="1" applyFont="1" applyFill="1" applyAlignment="1" applyProtection="1">
      <alignment horizontal="center" vertical="center"/>
    </xf>
    <xf numFmtId="182" fontId="46" fillId="0" borderId="0" xfId="0" applyNumberFormat="1" applyFont="1" applyFill="1" applyAlignment="1">
      <alignment vertical="center"/>
    </xf>
    <xf numFmtId="182" fontId="32" fillId="0" borderId="10" xfId="0" applyNumberFormat="1" applyFont="1" applyFill="1" applyBorder="1" applyAlignment="1">
      <alignment horizontal="left" vertical="center" wrapText="1"/>
    </xf>
    <xf numFmtId="182" fontId="32" fillId="0" borderId="1" xfId="0" applyNumberFormat="1" applyFont="1" applyFill="1" applyBorder="1" applyAlignment="1">
      <alignment horizontal="left" vertical="center" wrapText="1"/>
    </xf>
    <xf numFmtId="182" fontId="32" fillId="0" borderId="11" xfId="0" applyNumberFormat="1" applyFont="1" applyFill="1" applyBorder="1" applyAlignment="1">
      <alignment horizontal="left" vertical="center" wrapText="1"/>
    </xf>
    <xf numFmtId="182" fontId="48" fillId="0" borderId="0" xfId="0" applyNumberFormat="1" applyFont="1" applyFill="1" applyBorder="1" applyAlignment="1"/>
    <xf numFmtId="182" fontId="46" fillId="0" borderId="0" xfId="0" applyNumberFormat="1" applyFont="1" applyFill="1" applyBorder="1" applyAlignment="1">
      <alignment vertical="center"/>
    </xf>
    <xf numFmtId="0" fontId="6" fillId="0" borderId="12" xfId="0" applyNumberFormat="1" applyFont="1" applyFill="1" applyBorder="1" applyAlignment="1">
      <alignment horizontal="left" vertical="center" wrapText="1"/>
    </xf>
    <xf numFmtId="0" fontId="6" fillId="0" borderId="13" xfId="0" applyNumberFormat="1" applyFont="1" applyFill="1" applyBorder="1" applyAlignment="1">
      <alignment horizontal="left" vertical="center" wrapText="1"/>
    </xf>
    <xf numFmtId="0" fontId="6" fillId="0" borderId="14"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14" fillId="0" borderId="0" xfId="0" applyFont="1" applyFill="1" applyAlignment="1">
      <alignment vertical="top"/>
    </xf>
    <xf numFmtId="0" fontId="56" fillId="3" borderId="32" xfId="6" applyFont="1" applyFill="1" applyBorder="1" applyAlignment="1">
      <alignment horizontal="center" vertical="center"/>
    </xf>
    <xf numFmtId="0" fontId="56" fillId="3" borderId="33" xfId="6" applyFont="1" applyFill="1" applyBorder="1" applyAlignment="1">
      <alignment horizontal="center" vertical="center"/>
    </xf>
    <xf numFmtId="0" fontId="56" fillId="3" borderId="34" xfId="6" applyFont="1" applyFill="1" applyBorder="1" applyAlignment="1">
      <alignment horizontal="center" vertical="center"/>
    </xf>
    <xf numFmtId="0" fontId="16" fillId="0" borderId="1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57" fillId="0" borderId="10" xfId="0" applyFont="1" applyFill="1" applyBorder="1" applyAlignment="1">
      <alignment horizontal="center" vertical="top" wrapText="1"/>
    </xf>
    <xf numFmtId="0" fontId="24" fillId="0" borderId="1" xfId="0" applyFont="1" applyFill="1" applyBorder="1" applyAlignment="1">
      <alignment horizontal="center" vertical="top" wrapText="1"/>
    </xf>
    <xf numFmtId="0" fontId="24" fillId="0" borderId="21" xfId="0" applyFont="1" applyFill="1" applyBorder="1" applyAlignment="1">
      <alignment horizontal="center" vertical="top" wrapText="1"/>
    </xf>
    <xf numFmtId="0" fontId="24" fillId="0" borderId="11" xfId="0" applyFont="1" applyFill="1" applyBorder="1" applyAlignment="1">
      <alignment horizontal="center" vertical="top" wrapText="1"/>
    </xf>
    <xf numFmtId="0" fontId="58" fillId="7" borderId="10" xfId="0" applyFont="1" applyFill="1" applyBorder="1" applyAlignment="1">
      <alignment horizontal="center" vertical="center" wrapText="1"/>
    </xf>
    <xf numFmtId="0" fontId="24" fillId="3" borderId="1" xfId="0" applyFont="1" applyFill="1" applyBorder="1" applyAlignment="1">
      <alignment horizontal="center" vertical="top" wrapText="1"/>
    </xf>
    <xf numFmtId="0" fontId="23" fillId="7" borderId="21" xfId="0" applyNumberFormat="1" applyFont="1" applyFill="1" applyBorder="1" applyAlignment="1">
      <alignment horizontal="center" vertical="center"/>
    </xf>
    <xf numFmtId="0" fontId="23" fillId="7" borderId="39" xfId="0" applyNumberFormat="1" applyFont="1" applyFill="1" applyBorder="1" applyAlignment="1">
      <alignment horizontal="center" vertical="center"/>
    </xf>
    <xf numFmtId="0" fontId="59" fillId="7" borderId="10" xfId="0" applyFont="1" applyFill="1" applyBorder="1" applyAlignment="1">
      <alignment horizontal="center" vertical="center" wrapText="1"/>
    </xf>
    <xf numFmtId="0" fontId="60" fillId="7" borderId="1" xfId="0" applyNumberFormat="1" applyFont="1" applyFill="1" applyBorder="1" applyAlignment="1">
      <alignment horizontal="center" vertical="center"/>
    </xf>
    <xf numFmtId="0" fontId="61" fillId="7" borderId="1" xfId="0" applyNumberFormat="1" applyFont="1" applyFill="1" applyBorder="1" applyAlignment="1">
      <alignment horizontal="center" vertical="center"/>
    </xf>
    <xf numFmtId="0" fontId="61" fillId="7" borderId="5" xfId="0" applyNumberFormat="1" applyFont="1" applyFill="1" applyBorder="1" applyAlignment="1">
      <alignment horizontal="center" vertical="center"/>
    </xf>
    <xf numFmtId="0" fontId="60" fillId="7" borderId="5" xfId="0" applyNumberFormat="1" applyFont="1" applyFill="1" applyBorder="1" applyAlignment="1">
      <alignment horizontal="center" vertical="center"/>
    </xf>
    <xf numFmtId="0" fontId="23" fillId="7" borderId="5" xfId="0" applyNumberFormat="1" applyFont="1" applyFill="1" applyBorder="1" applyAlignment="1">
      <alignment horizontal="center" vertical="center"/>
    </xf>
    <xf numFmtId="0" fontId="23" fillId="7" borderId="40" xfId="0" applyNumberFormat="1" applyFont="1" applyFill="1" applyBorder="1" applyAlignment="1">
      <alignment horizontal="center" vertical="center"/>
    </xf>
    <xf numFmtId="0" fontId="36" fillId="0" borderId="37"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62" fillId="0" borderId="1" xfId="0" applyFont="1" applyFill="1" applyBorder="1" applyAlignment="1">
      <alignment horizontal="center" vertical="center"/>
    </xf>
    <xf numFmtId="0" fontId="62" fillId="0" borderId="21" xfId="0" applyFont="1" applyFill="1" applyBorder="1" applyAlignment="1">
      <alignment horizontal="center" vertical="center"/>
    </xf>
    <xf numFmtId="0" fontId="62" fillId="0" borderId="39"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62" fillId="0" borderId="23" xfId="0" applyFont="1" applyFill="1" applyBorder="1" applyAlignment="1">
      <alignment horizontal="center" vertical="center"/>
    </xf>
    <xf numFmtId="0" fontId="62" fillId="0" borderId="41"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63" fillId="0" borderId="1" xfId="0" applyFont="1" applyFill="1" applyBorder="1" applyAlignment="1">
      <alignment horizontal="center" vertical="center" wrapText="1"/>
    </xf>
    <xf numFmtId="0" fontId="62" fillId="0" borderId="5" xfId="0" applyFont="1" applyFill="1" applyBorder="1" applyAlignment="1">
      <alignment horizontal="center" vertical="center"/>
    </xf>
    <xf numFmtId="0" fontId="62" fillId="0" borderId="40" xfId="0" applyFont="1" applyFill="1" applyBorder="1" applyAlignment="1">
      <alignment horizontal="center" vertical="center" wrapText="1"/>
    </xf>
    <xf numFmtId="0" fontId="28" fillId="0" borderId="10" xfId="0" applyFont="1" applyFill="1" applyBorder="1" applyAlignment="1">
      <alignment horizontal="center" vertical="center"/>
    </xf>
    <xf numFmtId="0" fontId="28" fillId="0" borderId="11" xfId="0" applyFont="1" applyFill="1" applyBorder="1" applyAlignment="1">
      <alignment horizontal="center" vertical="center"/>
    </xf>
    <xf numFmtId="0" fontId="63" fillId="0" borderId="21"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40" fillId="0" borderId="10" xfId="0" applyNumberFormat="1" applyFont="1" applyFill="1" applyBorder="1" applyAlignment="1">
      <alignment horizontal="center" vertical="center" wrapText="1"/>
    </xf>
    <xf numFmtId="0" fontId="29" fillId="0" borderId="11" xfId="0" applyNumberFormat="1" applyFont="1" applyFill="1" applyBorder="1" applyAlignment="1">
      <alignment horizontal="center" vertical="center" wrapText="1"/>
    </xf>
    <xf numFmtId="0" fontId="64" fillId="0" borderId="10" xfId="0" applyNumberFormat="1" applyFont="1" applyFill="1" applyBorder="1" applyAlignment="1">
      <alignment horizontal="center" vertical="center" wrapText="1"/>
    </xf>
    <xf numFmtId="0" fontId="64" fillId="0" borderId="1" xfId="0" applyNumberFormat="1" applyFont="1" applyFill="1" applyBorder="1" applyAlignment="1">
      <alignment horizontal="center" vertical="center" wrapText="1"/>
    </xf>
    <xf numFmtId="0" fontId="64" fillId="0" borderId="11" xfId="0" applyNumberFormat="1" applyFont="1" applyFill="1" applyBorder="1" applyAlignment="1">
      <alignment horizontal="center" vertical="center" wrapText="1"/>
    </xf>
    <xf numFmtId="0" fontId="65" fillId="7" borderId="10" xfId="0" applyFont="1" applyFill="1" applyBorder="1" applyAlignment="1">
      <alignment horizontal="center" vertical="center" wrapText="1"/>
    </xf>
    <xf numFmtId="0" fontId="60" fillId="0" borderId="1" xfId="56" applyNumberFormat="1" applyFont="1" applyFill="1" applyBorder="1" applyAlignment="1" applyProtection="1">
      <alignment horizontal="center" vertical="center" wrapText="1"/>
    </xf>
    <xf numFmtId="0" fontId="23" fillId="0" borderId="1" xfId="0" applyFont="1" applyFill="1" applyBorder="1" applyAlignment="1">
      <alignment horizontal="center" vertical="center" wrapText="1"/>
    </xf>
    <xf numFmtId="0" fontId="36" fillId="0" borderId="11" xfId="0" applyFont="1" applyFill="1" applyBorder="1" applyAlignment="1">
      <alignment horizontal="center" vertical="center"/>
    </xf>
    <xf numFmtId="0" fontId="65" fillId="7" borderId="43" xfId="0" applyFont="1" applyFill="1" applyBorder="1" applyAlignment="1">
      <alignment horizontal="center" vertical="center" wrapText="1"/>
    </xf>
    <xf numFmtId="0" fontId="23" fillId="0" borderId="1" xfId="0" applyFont="1" applyFill="1" applyBorder="1" applyAlignment="1">
      <alignment horizontal="center" vertical="center"/>
    </xf>
    <xf numFmtId="0" fontId="66" fillId="0" borderId="11" xfId="0" applyNumberFormat="1" applyFont="1" applyFill="1" applyBorder="1" applyAlignment="1">
      <alignment horizontal="center" vertical="center" wrapText="1"/>
    </xf>
    <xf numFmtId="0" fontId="61" fillId="0" borderId="1" xfId="0" applyFont="1" applyFill="1" applyBorder="1" applyAlignment="1">
      <alignment horizontal="center" vertical="center"/>
    </xf>
    <xf numFmtId="0" fontId="67" fillId="0" borderId="44" xfId="56" applyNumberFormat="1" applyFont="1" applyFill="1" applyBorder="1" applyAlignment="1" applyProtection="1">
      <alignment horizontal="center" vertical="center" wrapText="1"/>
    </xf>
    <xf numFmtId="0" fontId="30" fillId="0" borderId="44" xfId="0" applyNumberFormat="1" applyFont="1" applyFill="1" applyBorder="1" applyAlignment="1">
      <alignment horizontal="center" vertical="center" wrapText="1"/>
    </xf>
    <xf numFmtId="0" fontId="30" fillId="0" borderId="45" xfId="0" applyNumberFormat="1" applyFont="1" applyFill="1" applyBorder="1" applyAlignment="1">
      <alignment horizontal="center" vertical="center" wrapText="1"/>
    </xf>
    <xf numFmtId="0" fontId="30" fillId="0" borderId="46" xfId="0" applyNumberFormat="1" applyFont="1" applyFill="1" applyBorder="1" applyAlignment="1">
      <alignment horizontal="center" vertical="center" wrapText="1"/>
    </xf>
    <xf numFmtId="0" fontId="68" fillId="11" borderId="42" xfId="0" applyFont="1" applyFill="1" applyBorder="1" applyAlignment="1">
      <alignment horizontal="left" vertical="top" wrapText="1"/>
    </xf>
    <xf numFmtId="0" fontId="69" fillId="11" borderId="5" xfId="0" applyFont="1" applyFill="1" applyBorder="1" applyAlignment="1">
      <alignment horizontal="left" vertical="top" wrapText="1"/>
    </xf>
    <xf numFmtId="0" fontId="69" fillId="11" borderId="40" xfId="0" applyFont="1" applyFill="1" applyBorder="1" applyAlignment="1">
      <alignment horizontal="left" vertical="top" wrapText="1"/>
    </xf>
    <xf numFmtId="0" fontId="16" fillId="0" borderId="35"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36" fillId="0" borderId="38" xfId="0" applyFont="1" applyFill="1" applyBorder="1" applyAlignment="1">
      <alignment horizontal="center" vertical="center" wrapText="1"/>
    </xf>
    <xf numFmtId="0" fontId="36" fillId="0" borderId="42" xfId="0" applyFont="1" applyFill="1" applyBorder="1" applyAlignment="1">
      <alignment horizontal="center" vertical="center" wrapText="1"/>
    </xf>
    <xf numFmtId="0" fontId="0" fillId="0" borderId="0" xfId="0" applyAlignment="1">
      <alignment horizontal="center" vertical="center"/>
    </xf>
    <xf numFmtId="0" fontId="70" fillId="3" borderId="1" xfId="6" applyFont="1" applyFill="1" applyBorder="1" applyAlignment="1">
      <alignment horizontal="center" vertical="center"/>
    </xf>
    <xf numFmtId="0" fontId="71" fillId="3" borderId="1" xfId="0" applyFont="1" applyFill="1" applyBorder="1" applyAlignment="1">
      <alignment horizontal="center" vertical="center"/>
    </xf>
    <xf numFmtId="0" fontId="71" fillId="3" borderId="1" xfId="0" applyFont="1" applyFill="1" applyBorder="1" applyAlignment="1">
      <alignment horizontal="center" vertical="center" wrapText="1"/>
    </xf>
    <xf numFmtId="0" fontId="36" fillId="12" borderId="1" xfId="0" applyFont="1" applyFill="1" applyBorder="1" applyAlignment="1">
      <alignment horizontal="center" vertical="center"/>
    </xf>
    <xf numFmtId="0" fontId="40" fillId="12" borderId="1" xfId="0" applyFont="1" applyFill="1" applyBorder="1" applyAlignment="1">
      <alignment horizontal="left" vertical="center" wrapText="1"/>
    </xf>
    <xf numFmtId="0" fontId="72" fillId="4" borderId="1" xfId="6" applyFont="1" applyFill="1" applyBorder="1" applyAlignment="1">
      <alignment horizontal="center" vertical="center" wrapText="1"/>
    </xf>
    <xf numFmtId="0" fontId="73" fillId="12" borderId="1" xfId="0" applyFont="1" applyFill="1" applyBorder="1" applyAlignment="1">
      <alignment horizontal="left" vertical="center" wrapText="1"/>
    </xf>
    <xf numFmtId="0" fontId="74" fillId="0" borderId="0" xfId="0" applyFont="1" applyAlignment="1">
      <alignment horizontal="center" vertical="center"/>
    </xf>
    <xf numFmtId="0" fontId="0" fillId="0" borderId="0" xfId="0" applyAlignment="1">
      <alignment vertical="center"/>
    </xf>
    <xf numFmtId="0" fontId="75" fillId="0" borderId="0" xfId="0" applyFont="1" applyAlignment="1">
      <alignment horizontal="center" vertical="center"/>
    </xf>
    <xf numFmtId="0" fontId="75" fillId="0" borderId="0" xfId="0" applyFont="1">
      <alignment vertical="center"/>
    </xf>
    <xf numFmtId="0" fontId="76" fillId="0" borderId="0" xfId="0" applyFont="1" applyAlignment="1">
      <alignment horizontal="center" vertical="center"/>
    </xf>
    <xf numFmtId="0" fontId="76" fillId="0" borderId="0" xfId="0" applyFont="1">
      <alignmen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tandard_10TD" xfId="49"/>
    <cellStyle name="常规 12" xfId="50"/>
    <cellStyle name="常规 135" xfId="51"/>
    <cellStyle name="常规 170" xfId="52"/>
    <cellStyle name="常规 2" xfId="53"/>
    <cellStyle name="常规 3" xfId="54"/>
    <cellStyle name="常规 6" xfId="55"/>
    <cellStyle name="常规 20 6" xfId="56"/>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10.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3" name="流程图: 可选过程 2">
          <a:hlinkClick xmlns:r="http://schemas.openxmlformats.org/officeDocument/2006/relationships" r:id="rId1"/>
        </xdr:cNvPr>
        <xdr:cNvSpPr/>
      </xdr:nvSpPr>
      <xdr:spPr>
        <a:xfrm>
          <a:off x="26900505"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7</xdr:col>
      <xdr:colOff>332105</xdr:colOff>
      <xdr:row>0</xdr:row>
      <xdr:rowOff>584835</xdr:rowOff>
    </xdr:from>
    <xdr:to>
      <xdr:col>8</xdr:col>
      <xdr:colOff>27305</xdr:colOff>
      <xdr:row>1</xdr:row>
      <xdr:rowOff>944245</xdr:rowOff>
    </xdr:to>
    <xdr:sp>
      <xdr:nvSpPr>
        <xdr:cNvPr id="3" name="流程图: 可选过程 2">
          <a:hlinkClick xmlns:r="http://schemas.openxmlformats.org/officeDocument/2006/relationships" r:id="rId1"/>
        </xdr:cNvPr>
        <xdr:cNvSpPr/>
      </xdr:nvSpPr>
      <xdr:spPr>
        <a:xfrm>
          <a:off x="9361805" y="584200"/>
          <a:ext cx="1529080" cy="944245"/>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10</xdr:col>
      <xdr:colOff>1556385</xdr:colOff>
      <xdr:row>1</xdr:row>
      <xdr:rowOff>20955</xdr:rowOff>
    </xdr:from>
    <xdr:to>
      <xdr:col>10</xdr:col>
      <xdr:colOff>3998595</xdr:colOff>
      <xdr:row>1</xdr:row>
      <xdr:rowOff>1648460</xdr:rowOff>
    </xdr:to>
    <xdr:sp>
      <xdr:nvSpPr>
        <xdr:cNvPr id="2" name="流程图: 可选过程 1">
          <a:hlinkClick xmlns:r="http://schemas.openxmlformats.org/officeDocument/2006/relationships" r:id="rId1"/>
        </xdr:cNvPr>
        <xdr:cNvSpPr/>
      </xdr:nvSpPr>
      <xdr:spPr>
        <a:xfrm>
          <a:off x="22070060" y="744855"/>
          <a:ext cx="0" cy="1287145"/>
        </a:xfrm>
        <a:prstGeom prst="flowChartAlternateProcess">
          <a:avLst/>
        </a:prstGeom>
        <a:solidFill>
          <a:schemeClr val="accent6">
            <a:lumMod val="60000"/>
            <a:lumOff val="4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t>返回目录</a:t>
          </a:r>
          <a:endParaRPr lang="zh-CN" altLang="en-US" sz="2400" b="1"/>
        </a:p>
      </xdr:txBody>
    </xdr:sp>
    <xdr:clientData/>
  </xdr:twoCellAnchor>
  <xdr:twoCellAnchor>
    <xdr:from>
      <xdr:col>9</xdr:col>
      <xdr:colOff>638810</xdr:colOff>
      <xdr:row>1</xdr:row>
      <xdr:rowOff>25400</xdr:rowOff>
    </xdr:from>
    <xdr:to>
      <xdr:col>11</xdr:col>
      <xdr:colOff>7620</xdr:colOff>
      <xdr:row>1</xdr:row>
      <xdr:rowOff>1292860</xdr:rowOff>
    </xdr:to>
    <xdr:sp>
      <xdr:nvSpPr>
        <xdr:cNvPr id="3" name="流程图: 可选过程 2">
          <a:hlinkClick xmlns:r="http://schemas.openxmlformats.org/officeDocument/2006/relationships" r:id="rId1"/>
        </xdr:cNvPr>
        <xdr:cNvSpPr/>
      </xdr:nvSpPr>
      <xdr:spPr>
        <a:xfrm>
          <a:off x="19832320" y="749300"/>
          <a:ext cx="2245360" cy="126746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6</xdr:col>
      <xdr:colOff>2810510</xdr:colOff>
      <xdr:row>1</xdr:row>
      <xdr:rowOff>22225</xdr:rowOff>
    </xdr:from>
    <xdr:to>
      <xdr:col>6</xdr:col>
      <xdr:colOff>5292725</xdr:colOff>
      <xdr:row>1</xdr:row>
      <xdr:rowOff>888365</xdr:rowOff>
    </xdr:to>
    <xdr:sp>
      <xdr:nvSpPr>
        <xdr:cNvPr id="4" name="流程图: 可选过程 3">
          <a:hlinkClick xmlns:r="http://schemas.openxmlformats.org/officeDocument/2006/relationships" r:id="rId1"/>
        </xdr:cNvPr>
        <xdr:cNvSpPr/>
      </xdr:nvSpPr>
      <xdr:spPr>
        <a:xfrm>
          <a:off x="17581245" y="606425"/>
          <a:ext cx="2482215" cy="8661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2" name="流程图: 可选过程 1">
          <a:hlinkClick xmlns:r="http://schemas.openxmlformats.org/officeDocument/2006/relationships" r:id="rId1"/>
        </xdr:cNvPr>
        <xdr:cNvSpPr/>
      </xdr:nvSpPr>
      <xdr:spPr>
        <a:xfrm>
          <a:off x="27298015"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2" name="流程图: 可选过程 1">
          <a:hlinkClick xmlns:r="http://schemas.openxmlformats.org/officeDocument/2006/relationships" r:id="rId1"/>
        </xdr:cNvPr>
        <xdr:cNvSpPr/>
      </xdr:nvSpPr>
      <xdr:spPr>
        <a:xfrm>
          <a:off x="26898600"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3" name="流程图: 可选过程 2">
          <a:hlinkClick xmlns:r="http://schemas.openxmlformats.org/officeDocument/2006/relationships" r:id="rId1"/>
        </xdr:cNvPr>
        <xdr:cNvSpPr/>
      </xdr:nvSpPr>
      <xdr:spPr>
        <a:xfrm>
          <a:off x="27001470"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5" name="流程图: 可选过程 4">
          <a:hlinkClick xmlns:r="http://schemas.openxmlformats.org/officeDocument/2006/relationships" r:id="rId1"/>
        </xdr:cNvPr>
        <xdr:cNvSpPr/>
      </xdr:nvSpPr>
      <xdr:spPr>
        <a:xfrm>
          <a:off x="26795730"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3" name="流程图: 可选过程 2">
          <a:hlinkClick xmlns:r="http://schemas.openxmlformats.org/officeDocument/2006/relationships" r:id="rId1"/>
        </xdr:cNvPr>
        <xdr:cNvSpPr/>
      </xdr:nvSpPr>
      <xdr:spPr>
        <a:xfrm>
          <a:off x="27104340"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2" name="流程图: 可选过程 1">
          <a:hlinkClick xmlns:r="http://schemas.openxmlformats.org/officeDocument/2006/relationships" r:id="rId1"/>
        </xdr:cNvPr>
        <xdr:cNvSpPr/>
      </xdr:nvSpPr>
      <xdr:spPr>
        <a:xfrm>
          <a:off x="27191970"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2" name="流程图: 可选过程 1">
          <a:hlinkClick xmlns:r="http://schemas.openxmlformats.org/officeDocument/2006/relationships" r:id="rId1"/>
        </xdr:cNvPr>
        <xdr:cNvSpPr/>
      </xdr:nvSpPr>
      <xdr:spPr>
        <a:xfrm>
          <a:off x="27433905"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14</xdr:col>
      <xdr:colOff>1028700</xdr:colOff>
      <xdr:row>1</xdr:row>
      <xdr:rowOff>22860</xdr:rowOff>
    </xdr:from>
    <xdr:to>
      <xdr:col>14</xdr:col>
      <xdr:colOff>5287010</xdr:colOff>
      <xdr:row>1</xdr:row>
      <xdr:rowOff>920115</xdr:rowOff>
    </xdr:to>
    <xdr:sp>
      <xdr:nvSpPr>
        <xdr:cNvPr id="2" name="流程图: 可选过程 1">
          <a:hlinkClick xmlns:r="http://schemas.openxmlformats.org/officeDocument/2006/relationships" r:id="rId1"/>
        </xdr:cNvPr>
        <xdr:cNvSpPr/>
      </xdr:nvSpPr>
      <xdr:spPr>
        <a:xfrm>
          <a:off x="27540585" y="607060"/>
          <a:ext cx="4258310" cy="891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47"/>
  <sheetViews>
    <sheetView showGridLines="0" zoomScale="70" zoomScaleNormal="70" workbookViewId="0">
      <selection activeCell="B50" sqref="B50"/>
    </sheetView>
  </sheetViews>
  <sheetFormatPr defaultColWidth="8.875" defaultRowHeight="13.5" outlineLevelCol="7"/>
  <cols>
    <col min="1" max="1" width="58.925" style="234" customWidth="1"/>
    <col min="2" max="2" width="120.9" customWidth="1"/>
    <col min="3" max="3" width="45.3583333333333" customWidth="1"/>
  </cols>
  <sheetData>
    <row r="1" ht="42" customHeight="1" spans="1:8">
      <c r="A1" s="235" t="s">
        <v>0</v>
      </c>
      <c r="B1" s="235"/>
      <c r="C1" s="235"/>
    </row>
    <row r="2" ht="77" customHeight="1" spans="1:8">
      <c r="A2" s="236" t="s">
        <v>1</v>
      </c>
      <c r="B2" s="236" t="s">
        <v>2</v>
      </c>
      <c r="C2" s="237" t="s">
        <v>3</v>
      </c>
    </row>
    <row r="3" ht="71" customHeight="1" spans="1:8">
      <c r="A3" s="238" t="s">
        <v>4</v>
      </c>
      <c r="B3" s="239" t="s">
        <v>5</v>
      </c>
      <c r="C3" s="240" t="s">
        <v>4</v>
      </c>
    </row>
    <row r="4" ht="71" customHeight="1" spans="1:8">
      <c r="A4" s="238" t="s">
        <v>6</v>
      </c>
      <c r="B4" s="241" t="s">
        <v>7</v>
      </c>
      <c r="C4" s="240" t="s">
        <v>6</v>
      </c>
    </row>
    <row r="5" ht="71" customHeight="1" spans="1:8">
      <c r="A5" s="238" t="s">
        <v>8</v>
      </c>
      <c r="B5" s="241" t="s">
        <v>9</v>
      </c>
      <c r="C5" s="240" t="s">
        <v>8</v>
      </c>
    </row>
    <row r="6" ht="71" customHeight="1" spans="1:8">
      <c r="A6" s="238" t="s">
        <v>10</v>
      </c>
      <c r="B6" s="241" t="s">
        <v>11</v>
      </c>
      <c r="C6" s="240" t="s">
        <v>10</v>
      </c>
    </row>
    <row r="7" ht="71" customHeight="1" spans="1:8">
      <c r="A7" s="238" t="s">
        <v>12</v>
      </c>
      <c r="B7" s="241" t="s">
        <v>13</v>
      </c>
      <c r="C7" s="240" t="s">
        <v>12</v>
      </c>
    </row>
    <row r="8" ht="71" customHeight="1" spans="1:8">
      <c r="A8" s="238" t="s">
        <v>14</v>
      </c>
      <c r="B8" s="241" t="s">
        <v>15</v>
      </c>
      <c r="C8" s="240" t="s">
        <v>14</v>
      </c>
    </row>
    <row r="9" ht="71" customHeight="1" spans="1:8">
      <c r="A9" s="238" t="s">
        <v>16</v>
      </c>
      <c r="B9" s="241" t="s">
        <v>17</v>
      </c>
      <c r="C9" s="240" t="s">
        <v>16</v>
      </c>
    </row>
    <row r="10" ht="71" customHeight="1" spans="1:8">
      <c r="A10" s="238" t="s">
        <v>18</v>
      </c>
      <c r="B10" s="241" t="s">
        <v>19</v>
      </c>
      <c r="C10" s="240" t="s">
        <v>18</v>
      </c>
      <c r="D10" s="242"/>
      <c r="E10" s="242"/>
      <c r="F10" s="242"/>
      <c r="G10" s="242"/>
      <c r="H10" s="243"/>
    </row>
    <row r="11" ht="71" customHeight="1" spans="1:8">
      <c r="A11" s="238" t="s">
        <v>20</v>
      </c>
      <c r="B11" s="241" t="s">
        <v>21</v>
      </c>
      <c r="C11" s="240" t="s">
        <v>20</v>
      </c>
      <c r="D11" s="242"/>
      <c r="E11" s="242"/>
      <c r="F11" s="242"/>
      <c r="G11" s="242"/>
    </row>
    <row r="12" ht="71" customHeight="1" spans="1:8">
      <c r="A12" s="238" t="s">
        <v>22</v>
      </c>
      <c r="B12" s="241" t="s">
        <v>23</v>
      </c>
      <c r="C12" s="240" t="s">
        <v>22</v>
      </c>
    </row>
    <row r="13" ht="71" customHeight="1" spans="1:8">
      <c r="A13" s="238" t="s">
        <v>24</v>
      </c>
      <c r="B13" s="239" t="s">
        <v>25</v>
      </c>
      <c r="C13" s="240" t="s">
        <v>24</v>
      </c>
    </row>
    <row r="14" ht="71" customHeight="1" spans="1:8">
      <c r="A14" s="238" t="s">
        <v>26</v>
      </c>
      <c r="B14" s="239" t="s">
        <v>27</v>
      </c>
      <c r="C14" s="240" t="s">
        <v>28</v>
      </c>
    </row>
    <row r="15" ht="20.25" spans="1:8">
      <c r="A15" s="244"/>
      <c r="B15" s="244"/>
      <c r="C15" s="245"/>
    </row>
    <row r="16" ht="20.25" spans="1:8">
      <c r="A16" s="244"/>
      <c r="B16" s="244"/>
      <c r="C16" s="245"/>
    </row>
    <row r="17" ht="20.25" spans="1:3">
      <c r="A17" s="244"/>
      <c r="B17" s="244"/>
      <c r="C17" s="245"/>
    </row>
    <row r="18" ht="20.25" spans="1:3">
      <c r="A18" s="244"/>
      <c r="B18" s="244"/>
      <c r="C18" s="245"/>
    </row>
    <row r="19" ht="20.25" spans="1:3">
      <c r="A19" s="244"/>
      <c r="B19" s="244"/>
      <c r="C19" s="245"/>
    </row>
    <row r="20" ht="20.25" spans="1:3">
      <c r="A20" s="244"/>
      <c r="B20" s="244"/>
      <c r="C20" s="245"/>
    </row>
    <row r="21" ht="20.25" spans="1:3">
      <c r="A21" s="244"/>
      <c r="B21" s="244"/>
      <c r="C21" s="245"/>
    </row>
    <row r="22" ht="20.25" spans="1:3">
      <c r="A22" s="244"/>
      <c r="B22" s="244"/>
      <c r="C22" s="245"/>
    </row>
    <row r="23" ht="20.25" spans="1:3">
      <c r="A23" s="244"/>
      <c r="B23" s="244"/>
      <c r="C23" s="245"/>
    </row>
    <row r="24" ht="20.25" spans="1:3">
      <c r="A24" s="244"/>
      <c r="B24" s="244"/>
      <c r="C24" s="245"/>
    </row>
    <row r="25" ht="20.25" spans="1:3">
      <c r="A25" s="244"/>
      <c r="B25" s="244"/>
      <c r="C25" s="245"/>
    </row>
    <row r="26" ht="20.25" spans="1:3">
      <c r="A26" s="244"/>
      <c r="B26" s="244"/>
      <c r="C26" s="245"/>
    </row>
    <row r="27" ht="20.25" spans="1:3">
      <c r="A27" s="246"/>
      <c r="B27" s="246"/>
      <c r="C27" s="247"/>
    </row>
    <row r="28" ht="20.25" spans="1:3">
      <c r="A28" s="246"/>
      <c r="B28" s="246"/>
      <c r="C28" s="247"/>
    </row>
    <row r="29" ht="20.25" spans="1:3">
      <c r="A29" s="246"/>
      <c r="B29" s="246"/>
      <c r="C29" s="247"/>
    </row>
    <row r="30" ht="20.25" spans="1:3">
      <c r="A30" s="246"/>
      <c r="B30" s="246"/>
      <c r="C30" s="247"/>
    </row>
    <row r="31" customFormat="1" spans="1:3">
      <c r="A31" s="234"/>
      <c r="B31" s="234"/>
    </row>
    <row r="32" customFormat="1" spans="1:3">
      <c r="A32" s="234"/>
      <c r="B32" s="234"/>
    </row>
    <row r="33" customFormat="1" spans="1:2">
      <c r="A33" s="234"/>
      <c r="B33" s="234"/>
    </row>
    <row r="34" customFormat="1" spans="1:2">
      <c r="A34" s="234"/>
      <c r="B34" s="234"/>
    </row>
    <row r="35" customFormat="1" spans="1:2">
      <c r="A35" s="234"/>
      <c r="B35" s="234"/>
    </row>
    <row r="36" customFormat="1" spans="1:2">
      <c r="A36" s="234"/>
      <c r="B36" s="234"/>
    </row>
    <row r="37" customFormat="1" spans="1:2">
      <c r="A37" s="234"/>
      <c r="B37" s="234"/>
    </row>
    <row r="38" customFormat="1" spans="1:2">
      <c r="A38" s="234"/>
      <c r="B38" s="234"/>
    </row>
    <row r="39" customFormat="1" spans="1:2">
      <c r="A39" s="234"/>
      <c r="B39" s="234"/>
    </row>
    <row r="40" customFormat="1" spans="1:2">
      <c r="A40" s="234"/>
      <c r="B40" s="234"/>
    </row>
    <row r="41" customFormat="1" spans="1:2">
      <c r="A41" s="234"/>
      <c r="B41" s="234"/>
    </row>
    <row r="42" customFormat="1" spans="1:2">
      <c r="A42" s="234"/>
      <c r="B42" s="234"/>
    </row>
    <row r="43" customFormat="1" spans="1:2">
      <c r="A43" s="234"/>
      <c r="B43" s="234"/>
    </row>
    <row r="44" customFormat="1" spans="1:2">
      <c r="A44" s="234"/>
      <c r="B44" s="234"/>
    </row>
    <row r="45" customFormat="1" spans="1:2">
      <c r="A45" s="234"/>
      <c r="B45" s="234"/>
    </row>
    <row r="46" customFormat="1" spans="1:2">
      <c r="A46" s="234"/>
      <c r="B46" s="234"/>
    </row>
    <row r="47" customFormat="1" spans="1:2">
      <c r="A47" s="234"/>
      <c r="B47" s="234"/>
    </row>
  </sheetData>
  <mergeCells count="3">
    <mergeCell ref="A1:C1"/>
    <mergeCell ref="D10:G10"/>
    <mergeCell ref="D11:G11"/>
  </mergeCells>
  <hyperlinks>
    <hyperlink ref="C13" location="美国FBA敏感卡派!A1" display="美国FBA敏感卡派"/>
    <hyperlink ref="C5" location="美国海运集运普货渠道!A1" display="美国海运集运普货渠道"/>
    <hyperlink ref="A1:C1" location="赔偿标准和免赔声明!A1" display="特别提示：贵司货物入仓后即默认为客户已详细阅读过此价格表赔偿标准和免赔声明，并接受其条款的约束。"/>
    <hyperlink ref="C8" location="美国海运普敏渠道!A1" display="美国海运普敏渠道"/>
    <hyperlink ref="C4" location="美国海运玩具渠道!A1" display="美国海运玩具渠道"/>
    <hyperlink ref="C3" location="美国纯普超低价渠道!A1" display="美国纯普超低价渠道"/>
    <hyperlink ref="C12" location="美国海运联邦超大件!A1" display="美国海运联邦超大件"/>
    <hyperlink ref="C7" location="美国海运软糖渠道!A1" display="美国海运软糖渠道"/>
    <hyperlink ref="C9" location="美国海运酒精类渠道!A1" display="美国海运酒精类渠道"/>
    <hyperlink ref="C6" location="美国海运油漆渠道!A1" display="美国海运油漆渠道"/>
    <hyperlink ref="C14" location="美国海运小包!A1" display="美国海运小货"/>
    <hyperlink ref="C10" location="美国海运集运敏货渠道!A1" display="美国海运集运敏货渠道"/>
    <hyperlink ref="C11" location="美国海运特敏渠道!A1" display="美国海运特敏渠道"/>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zoomScale="55" zoomScaleNormal="55" topLeftCell="A2" workbookViewId="0">
      <selection activeCell="A16" sqref="A16:A19"/>
    </sheetView>
  </sheetViews>
  <sheetFormatPr defaultColWidth="9" defaultRowHeight="16.5"/>
  <cols>
    <col min="1" max="1" width="43.4083333333333" style="42" customWidth="1"/>
    <col min="2" max="2" width="39.5416666666667" style="42" customWidth="1"/>
    <col min="3" max="6" width="19.5416666666667" style="42" customWidth="1"/>
    <col min="7" max="7" width="39.5416666666667" style="42" customWidth="1"/>
    <col min="8" max="13" width="19.316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20</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165</v>
      </c>
      <c r="B6" s="89" t="s">
        <v>47</v>
      </c>
      <c r="C6" s="192">
        <f t="shared" ref="C6:C8" si="0">((F6+8))</f>
        <v>26.5</v>
      </c>
      <c r="D6" s="192">
        <f t="shared" ref="D6:D8" si="1">((F6+5))</f>
        <v>23.5</v>
      </c>
      <c r="E6" s="192">
        <f t="shared" ref="E6:E8" si="2">((F6+3))</f>
        <v>21.5</v>
      </c>
      <c r="F6" s="192">
        <f>C9+4</f>
        <v>18.5</v>
      </c>
      <c r="G6" s="89" t="s">
        <v>48</v>
      </c>
      <c r="H6" s="193">
        <f>M6+7</f>
        <v>22</v>
      </c>
      <c r="I6" s="193">
        <f>M6+1.5</f>
        <v>16.5</v>
      </c>
      <c r="J6" s="193">
        <f>M6+1</f>
        <v>16</v>
      </c>
      <c r="K6" s="193">
        <f>M6</f>
        <v>15</v>
      </c>
      <c r="L6" s="193">
        <f>M6+0</f>
        <v>15</v>
      </c>
      <c r="M6" s="192">
        <f>C9+0.5</f>
        <v>15</v>
      </c>
      <c r="N6" s="194" t="s">
        <v>160</v>
      </c>
      <c r="O6" s="195" t="s">
        <v>166</v>
      </c>
    </row>
    <row r="7" s="42" customFormat="1" ht="58" customHeight="1" spans="1:15">
      <c r="A7" s="196"/>
      <c r="B7" s="89" t="s">
        <v>51</v>
      </c>
      <c r="C7" s="192">
        <f t="shared" si="0"/>
        <v>28.5</v>
      </c>
      <c r="D7" s="192">
        <f t="shared" si="1"/>
        <v>25.5</v>
      </c>
      <c r="E7" s="192">
        <f t="shared" si="2"/>
        <v>23.5</v>
      </c>
      <c r="F7" s="192">
        <f>F6+2</f>
        <v>20.5</v>
      </c>
      <c r="G7" s="89" t="s">
        <v>47</v>
      </c>
      <c r="H7" s="193">
        <f>M7+8.5</f>
        <v>26</v>
      </c>
      <c r="I7" s="193">
        <f>M7+4</f>
        <v>21.5</v>
      </c>
      <c r="J7" s="193">
        <f t="shared" ref="J7:J13" si="3">M7+2</f>
        <v>19.5</v>
      </c>
      <c r="K7" s="193">
        <f>M7+1</f>
        <v>18.5</v>
      </c>
      <c r="L7" s="193">
        <f>M7+0.5</f>
        <v>18</v>
      </c>
      <c r="M7" s="193">
        <f>M6+2.5</f>
        <v>17.5</v>
      </c>
      <c r="N7" s="197"/>
      <c r="O7" s="198"/>
    </row>
    <row r="8" s="42" customFormat="1" ht="58" customHeight="1" spans="1:15">
      <c r="A8" s="196"/>
      <c r="B8" s="89" t="s">
        <v>52</v>
      </c>
      <c r="C8" s="192">
        <f t="shared" si="0"/>
        <v>29.5</v>
      </c>
      <c r="D8" s="192">
        <f t="shared" si="1"/>
        <v>26.5</v>
      </c>
      <c r="E8" s="192">
        <f t="shared" si="2"/>
        <v>24.5</v>
      </c>
      <c r="F8" s="192">
        <f>F7+1</f>
        <v>21.5</v>
      </c>
      <c r="G8" s="88" t="s">
        <v>53</v>
      </c>
      <c r="H8" s="193">
        <f>M8+10</f>
        <v>29</v>
      </c>
      <c r="I8" s="193">
        <f>M8+5</f>
        <v>24</v>
      </c>
      <c r="J8" s="193">
        <f t="shared" si="3"/>
        <v>21</v>
      </c>
      <c r="K8" s="193">
        <f>M8+0.5</f>
        <v>19.5</v>
      </c>
      <c r="L8" s="193">
        <f t="shared" ref="L8:L14" si="4">M8+1</f>
        <v>20</v>
      </c>
      <c r="M8" s="193">
        <f>M6+4</f>
        <v>19</v>
      </c>
      <c r="N8" s="197"/>
      <c r="O8" s="198"/>
    </row>
    <row r="9" s="42" customFormat="1" ht="58" customHeight="1" spans="1:15">
      <c r="A9" s="199"/>
      <c r="B9" s="200" t="s">
        <v>54</v>
      </c>
      <c r="C9" s="201">
        <f>美国海运普敏渠道!C9+3.5</f>
        <v>14.5</v>
      </c>
      <c r="D9" s="201"/>
      <c r="E9" s="201"/>
      <c r="F9" s="201"/>
      <c r="G9" s="89" t="s">
        <v>52</v>
      </c>
      <c r="H9" s="193">
        <f>M9+11</f>
        <v>31</v>
      </c>
      <c r="I9" s="193">
        <f>M9+6</f>
        <v>26</v>
      </c>
      <c r="J9" s="193">
        <f>M9+3</f>
        <v>23</v>
      </c>
      <c r="K9" s="193">
        <f>M9+1.5</f>
        <v>21.5</v>
      </c>
      <c r="L9" s="193">
        <f t="shared" si="4"/>
        <v>21</v>
      </c>
      <c r="M9" s="192">
        <f>M6+5</f>
        <v>20</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167</v>
      </c>
      <c r="B11" s="89" t="s">
        <v>47</v>
      </c>
      <c r="C11" s="192">
        <f t="shared" ref="C11:C13" si="5">((F11+8))</f>
        <v>30.5</v>
      </c>
      <c r="D11" s="192">
        <f t="shared" ref="D11:D13" si="6">((F11+5))</f>
        <v>27.5</v>
      </c>
      <c r="E11" s="192">
        <f t="shared" ref="E11:E13" si="7">((F11+3))</f>
        <v>25.5</v>
      </c>
      <c r="F11" s="192">
        <f>C14+4</f>
        <v>22.5</v>
      </c>
      <c r="G11" s="89" t="s">
        <v>48</v>
      </c>
      <c r="H11" s="193">
        <f>M11+7</f>
        <v>26</v>
      </c>
      <c r="I11" s="193">
        <f>M11+1.5</f>
        <v>20.5</v>
      </c>
      <c r="J11" s="193">
        <f>M11+1</f>
        <v>20</v>
      </c>
      <c r="K11" s="193">
        <f>M11</f>
        <v>19</v>
      </c>
      <c r="L11" s="193">
        <f>M11+0</f>
        <v>19</v>
      </c>
      <c r="M11" s="192">
        <f>C14+0.5</f>
        <v>19</v>
      </c>
      <c r="N11" s="206" t="s">
        <v>56</v>
      </c>
      <c r="O11" s="195" t="s">
        <v>132</v>
      </c>
    </row>
    <row r="12" s="42" customFormat="1" ht="58" customHeight="1" spans="1:15">
      <c r="A12" s="196"/>
      <c r="B12" s="89" t="s">
        <v>51</v>
      </c>
      <c r="C12" s="192">
        <f t="shared" si="5"/>
        <v>32.5</v>
      </c>
      <c r="D12" s="192">
        <f t="shared" si="6"/>
        <v>29.5</v>
      </c>
      <c r="E12" s="192">
        <f t="shared" si="7"/>
        <v>27.5</v>
      </c>
      <c r="F12" s="192">
        <f>F11+2</f>
        <v>24.5</v>
      </c>
      <c r="G12" s="89" t="s">
        <v>47</v>
      </c>
      <c r="H12" s="193">
        <f>M12+8.5</f>
        <v>30</v>
      </c>
      <c r="I12" s="193">
        <f>M12+4</f>
        <v>25.5</v>
      </c>
      <c r="J12" s="193">
        <f t="shared" si="3"/>
        <v>23.5</v>
      </c>
      <c r="K12" s="193">
        <f>M12+1</f>
        <v>22.5</v>
      </c>
      <c r="L12" s="193">
        <f>M12+0.5</f>
        <v>22</v>
      </c>
      <c r="M12" s="193">
        <f>M11+2.5</f>
        <v>21.5</v>
      </c>
      <c r="N12" s="207"/>
      <c r="O12" s="198"/>
    </row>
    <row r="13" s="42" customFormat="1" ht="58" customHeight="1" spans="1:15">
      <c r="A13" s="196"/>
      <c r="B13" s="89" t="s">
        <v>52</v>
      </c>
      <c r="C13" s="192">
        <f t="shared" si="5"/>
        <v>33.5</v>
      </c>
      <c r="D13" s="192">
        <f t="shared" si="6"/>
        <v>30.5</v>
      </c>
      <c r="E13" s="192">
        <f t="shared" si="7"/>
        <v>28.5</v>
      </c>
      <c r="F13" s="192">
        <f>F12+1</f>
        <v>25.5</v>
      </c>
      <c r="G13" s="88" t="s">
        <v>53</v>
      </c>
      <c r="H13" s="193">
        <f>M13+10</f>
        <v>33</v>
      </c>
      <c r="I13" s="193">
        <f>M13+5</f>
        <v>28</v>
      </c>
      <c r="J13" s="193">
        <f t="shared" si="3"/>
        <v>25</v>
      </c>
      <c r="K13" s="193">
        <f>M13+0.5</f>
        <v>23.5</v>
      </c>
      <c r="L13" s="193">
        <f t="shared" si="4"/>
        <v>24</v>
      </c>
      <c r="M13" s="193">
        <f>M11+4</f>
        <v>23</v>
      </c>
      <c r="N13" s="207"/>
      <c r="O13" s="198"/>
    </row>
    <row r="14" s="42" customFormat="1" ht="58" customHeight="1" spans="1:15">
      <c r="A14" s="199"/>
      <c r="B14" s="200" t="s">
        <v>58</v>
      </c>
      <c r="C14" s="201">
        <f>美国海运普敏渠道!C14+6</f>
        <v>18.5</v>
      </c>
      <c r="D14" s="201"/>
      <c r="E14" s="201"/>
      <c r="F14" s="201"/>
      <c r="G14" s="89" t="s">
        <v>52</v>
      </c>
      <c r="H14" s="193">
        <f>M14+11</f>
        <v>35</v>
      </c>
      <c r="I14" s="193">
        <f>M14+6</f>
        <v>30</v>
      </c>
      <c r="J14" s="193">
        <f>M14+3</f>
        <v>27</v>
      </c>
      <c r="K14" s="193">
        <f>M14+1.5</f>
        <v>25.5</v>
      </c>
      <c r="L14" s="193">
        <f t="shared" si="4"/>
        <v>25</v>
      </c>
      <c r="M14" s="192">
        <f>M11+5</f>
        <v>24</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168</v>
      </c>
      <c r="B16" s="89" t="s">
        <v>47</v>
      </c>
      <c r="C16" s="192">
        <f t="shared" ref="C16:C18" si="8">((F16+8))</f>
        <v>33.5</v>
      </c>
      <c r="D16" s="192">
        <f t="shared" ref="D16:D18" si="9">((F16+5))</f>
        <v>30.5</v>
      </c>
      <c r="E16" s="192">
        <f t="shared" ref="E16:E18" si="10">((F16+3))</f>
        <v>28.5</v>
      </c>
      <c r="F16" s="192">
        <f>C19+4</f>
        <v>25.5</v>
      </c>
      <c r="G16" s="89" t="s">
        <v>48</v>
      </c>
      <c r="H16" s="193">
        <f>M16+7</f>
        <v>29</v>
      </c>
      <c r="I16" s="193">
        <f>M16+1.5</f>
        <v>23.5</v>
      </c>
      <c r="J16" s="193">
        <f>M16+1</f>
        <v>23</v>
      </c>
      <c r="K16" s="193">
        <f>M16</f>
        <v>22</v>
      </c>
      <c r="L16" s="193">
        <f>M16+0</f>
        <v>22</v>
      </c>
      <c r="M16" s="192">
        <f>C19+0.5</f>
        <v>22</v>
      </c>
      <c r="N16" s="194" t="s">
        <v>60</v>
      </c>
      <c r="O16" s="195" t="s">
        <v>61</v>
      </c>
    </row>
    <row r="17" s="42" customFormat="1" ht="58" customHeight="1" spans="1:15">
      <c r="A17" s="196"/>
      <c r="B17" s="89" t="s">
        <v>51</v>
      </c>
      <c r="C17" s="192">
        <f t="shared" si="8"/>
        <v>35.5</v>
      </c>
      <c r="D17" s="192">
        <f t="shared" si="9"/>
        <v>32.5</v>
      </c>
      <c r="E17" s="192">
        <f t="shared" si="10"/>
        <v>30.5</v>
      </c>
      <c r="F17" s="192">
        <f>F16+2</f>
        <v>27.5</v>
      </c>
      <c r="G17" s="89" t="s">
        <v>47</v>
      </c>
      <c r="H17" s="193">
        <f>M17+8.5</f>
        <v>33</v>
      </c>
      <c r="I17" s="193">
        <f>M17+4</f>
        <v>28.5</v>
      </c>
      <c r="J17" s="193">
        <f>M17+2</f>
        <v>26.5</v>
      </c>
      <c r="K17" s="193">
        <f>M17+1</f>
        <v>25.5</v>
      </c>
      <c r="L17" s="193">
        <f>M17+0.5</f>
        <v>25</v>
      </c>
      <c r="M17" s="193">
        <f>M16+2.5</f>
        <v>24.5</v>
      </c>
      <c r="N17" s="197"/>
      <c r="O17" s="198"/>
    </row>
    <row r="18" s="42" customFormat="1" ht="58" customHeight="1" spans="1:15">
      <c r="A18" s="196"/>
      <c r="B18" s="89" t="s">
        <v>52</v>
      </c>
      <c r="C18" s="192">
        <f t="shared" si="8"/>
        <v>36.5</v>
      </c>
      <c r="D18" s="192">
        <f t="shared" si="9"/>
        <v>33.5</v>
      </c>
      <c r="E18" s="192">
        <f t="shared" si="10"/>
        <v>31.5</v>
      </c>
      <c r="F18" s="192">
        <f>F17+1</f>
        <v>28.5</v>
      </c>
      <c r="G18" s="88" t="s">
        <v>53</v>
      </c>
      <c r="H18" s="193">
        <f>M18+10</f>
        <v>36</v>
      </c>
      <c r="I18" s="193">
        <f>M18+5</f>
        <v>31</v>
      </c>
      <c r="J18" s="193">
        <f>M18+2</f>
        <v>28</v>
      </c>
      <c r="K18" s="193">
        <f>M18+0.5</f>
        <v>26.5</v>
      </c>
      <c r="L18" s="193">
        <f>M18+1</f>
        <v>27</v>
      </c>
      <c r="M18" s="193">
        <f>M16+4</f>
        <v>26</v>
      </c>
      <c r="N18" s="197"/>
      <c r="O18" s="198"/>
    </row>
    <row r="19" s="42" customFormat="1" ht="58" customHeight="1" spans="1:15">
      <c r="A19" s="199"/>
      <c r="B19" s="200" t="s">
        <v>62</v>
      </c>
      <c r="C19" s="201">
        <f>美国海运普敏渠道!C19+6</f>
        <v>21.5</v>
      </c>
      <c r="D19" s="201"/>
      <c r="E19" s="201"/>
      <c r="F19" s="201"/>
      <c r="G19" s="89" t="s">
        <v>52</v>
      </c>
      <c r="H19" s="193">
        <f>M19+11</f>
        <v>38</v>
      </c>
      <c r="I19" s="193">
        <f>M19+6</f>
        <v>33</v>
      </c>
      <c r="J19" s="193">
        <f>M19+3</f>
        <v>30</v>
      </c>
      <c r="K19" s="193">
        <f>M19+1.5</f>
        <v>28.5</v>
      </c>
      <c r="L19" s="193">
        <f>M19+1</f>
        <v>28</v>
      </c>
      <c r="M19" s="192">
        <f>M16+5</f>
        <v>27</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80" customHeight="1" spans="1:15">
      <c r="A21" s="211" t="s">
        <v>169</v>
      </c>
      <c r="B21" s="212"/>
      <c r="C21" s="212"/>
      <c r="D21" s="212"/>
      <c r="E21" s="212"/>
      <c r="F21" s="212"/>
      <c r="G21" s="212"/>
      <c r="H21" s="212"/>
      <c r="I21" s="212"/>
      <c r="J21" s="212"/>
      <c r="K21" s="212"/>
      <c r="L21" s="212"/>
      <c r="M21" s="212"/>
      <c r="N21" s="212"/>
      <c r="O21" s="213"/>
    </row>
    <row r="22" s="42" customFormat="1" ht="44" customHeight="1" spans="1:15">
      <c r="A22" s="214" t="s">
        <v>67</v>
      </c>
      <c r="B22" s="215" t="s">
        <v>68</v>
      </c>
      <c r="C22" s="216" t="s">
        <v>69</v>
      </c>
      <c r="D22" s="216"/>
      <c r="E22" s="216"/>
      <c r="F22" s="216"/>
      <c r="G22" s="216"/>
      <c r="H22" s="216"/>
      <c r="I22" s="216"/>
      <c r="J22" s="216"/>
      <c r="K22" s="216"/>
      <c r="L22" s="216"/>
      <c r="M22" s="216"/>
      <c r="N22" s="216"/>
      <c r="O22" s="217" t="s">
        <v>70</v>
      </c>
    </row>
    <row r="23" s="42" customFormat="1" ht="44" customHeight="1" spans="1:15">
      <c r="A23" s="214"/>
      <c r="B23" s="215" t="s">
        <v>71</v>
      </c>
      <c r="C23" s="216" t="s">
        <v>72</v>
      </c>
      <c r="D23" s="216"/>
      <c r="E23" s="216"/>
      <c r="F23" s="216"/>
      <c r="G23" s="216"/>
      <c r="H23" s="216"/>
      <c r="I23" s="216"/>
      <c r="J23" s="216"/>
      <c r="K23" s="216"/>
      <c r="L23" s="216"/>
      <c r="M23" s="216"/>
      <c r="N23" s="216"/>
      <c r="O23" s="217" t="s">
        <v>73</v>
      </c>
    </row>
    <row r="24" s="42" customFormat="1" ht="44" customHeight="1" spans="1:15">
      <c r="A24" s="214"/>
      <c r="B24" s="215" t="s">
        <v>74</v>
      </c>
      <c r="C24" s="216" t="s">
        <v>75</v>
      </c>
      <c r="D24" s="216"/>
      <c r="E24" s="216"/>
      <c r="F24" s="216"/>
      <c r="G24" s="216"/>
      <c r="H24" s="216"/>
      <c r="I24" s="216"/>
      <c r="J24" s="216"/>
      <c r="K24" s="216"/>
      <c r="L24" s="216"/>
      <c r="M24" s="216"/>
      <c r="N24" s="216"/>
      <c r="O24" s="217" t="s">
        <v>76</v>
      </c>
    </row>
    <row r="25" s="42" customFormat="1" ht="44" customHeight="1" spans="1:15">
      <c r="A25" s="214"/>
      <c r="B25" s="215" t="s">
        <v>77</v>
      </c>
      <c r="C25" s="216" t="s">
        <v>78</v>
      </c>
      <c r="D25" s="216"/>
      <c r="E25" s="216"/>
      <c r="F25" s="216"/>
      <c r="G25" s="216"/>
      <c r="H25" s="216"/>
      <c r="I25" s="216"/>
      <c r="J25" s="216"/>
      <c r="K25" s="216"/>
      <c r="L25" s="216"/>
      <c r="M25" s="216"/>
      <c r="N25" s="216"/>
      <c r="O25" s="217" t="s">
        <v>79</v>
      </c>
    </row>
    <row r="26" s="42" customFormat="1" ht="44" customHeight="1" spans="1:15">
      <c r="A26" s="214"/>
      <c r="B26" s="215" t="s">
        <v>80</v>
      </c>
      <c r="C26" s="216" t="s">
        <v>81</v>
      </c>
      <c r="D26" s="216"/>
      <c r="E26" s="216"/>
      <c r="F26" s="216"/>
      <c r="G26" s="216"/>
      <c r="H26" s="216"/>
      <c r="I26" s="216"/>
      <c r="J26" s="216"/>
      <c r="K26" s="216"/>
      <c r="L26" s="216"/>
      <c r="M26" s="216"/>
      <c r="N26" s="216"/>
      <c r="O26" s="217" t="s">
        <v>82</v>
      </c>
    </row>
    <row r="27" s="42" customFormat="1" ht="44" customHeight="1" spans="1:15">
      <c r="A27" s="214"/>
      <c r="B27" s="215" t="s">
        <v>83</v>
      </c>
      <c r="C27" s="216" t="s">
        <v>84</v>
      </c>
      <c r="D27" s="216"/>
      <c r="E27" s="216"/>
      <c r="F27" s="216"/>
      <c r="G27" s="216"/>
      <c r="H27" s="216"/>
      <c r="I27" s="216"/>
      <c r="J27" s="216"/>
      <c r="K27" s="216"/>
      <c r="L27" s="216"/>
      <c r="M27" s="216"/>
      <c r="N27" s="216"/>
      <c r="O27" s="217" t="s">
        <v>85</v>
      </c>
    </row>
    <row r="28" s="42" customFormat="1" ht="44" customHeight="1" spans="1:15">
      <c r="A28" s="214"/>
      <c r="B28" s="215" t="s">
        <v>86</v>
      </c>
      <c r="C28" s="216" t="s">
        <v>84</v>
      </c>
      <c r="D28" s="216"/>
      <c r="E28" s="216"/>
      <c r="F28" s="216"/>
      <c r="G28" s="216"/>
      <c r="H28" s="216"/>
      <c r="I28" s="216"/>
      <c r="J28" s="216"/>
      <c r="K28" s="216"/>
      <c r="L28" s="216"/>
      <c r="M28" s="216"/>
      <c r="N28" s="216"/>
      <c r="O28" s="217" t="s">
        <v>87</v>
      </c>
    </row>
    <row r="29" s="42" customFormat="1" ht="44" customHeight="1" spans="1:15">
      <c r="A29" s="214"/>
      <c r="B29" s="215" t="s">
        <v>88</v>
      </c>
      <c r="C29" s="216" t="s">
        <v>89</v>
      </c>
      <c r="D29" s="216"/>
      <c r="E29" s="216"/>
      <c r="F29" s="216"/>
      <c r="G29" s="216"/>
      <c r="H29" s="216"/>
      <c r="I29" s="216"/>
      <c r="J29" s="216"/>
      <c r="K29" s="216"/>
      <c r="L29" s="216"/>
      <c r="M29" s="216"/>
      <c r="N29" s="216"/>
      <c r="O29" s="217" t="s">
        <v>90</v>
      </c>
    </row>
    <row r="30" s="42" customFormat="1" ht="44" customHeight="1" spans="1:15">
      <c r="A30" s="214"/>
      <c r="B30" s="215" t="s">
        <v>91</v>
      </c>
      <c r="C30" s="216" t="s">
        <v>92</v>
      </c>
      <c r="D30" s="216"/>
      <c r="E30" s="216"/>
      <c r="F30" s="216"/>
      <c r="G30" s="216"/>
      <c r="H30" s="216"/>
      <c r="I30" s="216"/>
      <c r="J30" s="216"/>
      <c r="K30" s="216"/>
      <c r="L30" s="216"/>
      <c r="M30" s="216"/>
      <c r="N30" s="216"/>
      <c r="O30" s="217" t="s">
        <v>93</v>
      </c>
    </row>
    <row r="31" s="42" customFormat="1" ht="44" customHeight="1" spans="1:15">
      <c r="A31" s="214"/>
      <c r="B31" s="215" t="s">
        <v>94</v>
      </c>
      <c r="C31" s="216" t="s">
        <v>95</v>
      </c>
      <c r="D31" s="216"/>
      <c r="E31" s="216"/>
      <c r="F31" s="216"/>
      <c r="G31" s="216"/>
      <c r="H31" s="216"/>
      <c r="I31" s="216"/>
      <c r="J31" s="216"/>
      <c r="K31" s="216"/>
      <c r="L31" s="216"/>
      <c r="M31" s="216"/>
      <c r="N31" s="216"/>
      <c r="O31" s="217" t="s">
        <v>96</v>
      </c>
    </row>
    <row r="32" s="42" customFormat="1" ht="44" customHeight="1" spans="1:15">
      <c r="A32" s="214"/>
      <c r="B32" s="215" t="s">
        <v>97</v>
      </c>
      <c r="C32" s="216" t="s">
        <v>98</v>
      </c>
      <c r="D32" s="216"/>
      <c r="E32" s="216"/>
      <c r="F32" s="216"/>
      <c r="G32" s="216"/>
      <c r="H32" s="216"/>
      <c r="I32" s="216"/>
      <c r="J32" s="216"/>
      <c r="K32" s="216"/>
      <c r="L32" s="216"/>
      <c r="M32" s="216"/>
      <c r="N32" s="216"/>
      <c r="O32" s="217" t="s">
        <v>99</v>
      </c>
    </row>
    <row r="33" s="42" customFormat="1" ht="44" customHeight="1" spans="1:15">
      <c r="A33" s="214"/>
      <c r="B33" s="215" t="s">
        <v>70</v>
      </c>
      <c r="C33" s="216" t="s">
        <v>100</v>
      </c>
      <c r="D33" s="216"/>
      <c r="E33" s="216"/>
      <c r="F33" s="216"/>
      <c r="G33" s="216"/>
      <c r="H33" s="216"/>
      <c r="I33" s="216"/>
      <c r="J33" s="216"/>
      <c r="K33" s="216"/>
      <c r="L33" s="216"/>
      <c r="M33" s="216"/>
      <c r="N33" s="216"/>
      <c r="O33" s="217" t="s">
        <v>70</v>
      </c>
    </row>
    <row r="34" s="42" customFormat="1" ht="44" customHeight="1" spans="1:15">
      <c r="A34" s="214"/>
      <c r="B34" s="215" t="s">
        <v>101</v>
      </c>
      <c r="C34" s="216" t="s">
        <v>102</v>
      </c>
      <c r="D34" s="216"/>
      <c r="E34" s="216"/>
      <c r="F34" s="216"/>
      <c r="G34" s="216"/>
      <c r="H34" s="216"/>
      <c r="I34" s="216"/>
      <c r="J34" s="216"/>
      <c r="K34" s="216"/>
      <c r="L34" s="216"/>
      <c r="M34" s="216"/>
      <c r="N34" s="216"/>
      <c r="O34" s="217" t="s">
        <v>103</v>
      </c>
    </row>
    <row r="35" s="42" customFormat="1" ht="44" customHeight="1" spans="1:15">
      <c r="A35" s="218" t="s">
        <v>104</v>
      </c>
      <c r="B35" s="215" t="s">
        <v>74</v>
      </c>
      <c r="C35" s="219" t="s">
        <v>105</v>
      </c>
      <c r="D35" s="219"/>
      <c r="E35" s="219"/>
      <c r="F35" s="219"/>
      <c r="G35" s="219"/>
      <c r="H35" s="219"/>
      <c r="I35" s="219"/>
      <c r="J35" s="219"/>
      <c r="K35" s="219"/>
      <c r="L35" s="219"/>
      <c r="M35" s="219"/>
      <c r="N35" s="219"/>
      <c r="O35" s="220" t="s">
        <v>106</v>
      </c>
    </row>
    <row r="36" s="42" customFormat="1" ht="44" customHeight="1" spans="1:15">
      <c r="A36" s="218"/>
      <c r="B36" s="221" t="s">
        <v>107</v>
      </c>
      <c r="C36" s="219" t="s">
        <v>108</v>
      </c>
      <c r="D36" s="219"/>
      <c r="E36" s="219"/>
      <c r="F36" s="219"/>
      <c r="G36" s="219"/>
      <c r="H36" s="219"/>
      <c r="I36" s="219"/>
      <c r="J36" s="219"/>
      <c r="K36" s="219"/>
      <c r="L36" s="219"/>
      <c r="M36" s="219"/>
      <c r="N36" s="219"/>
      <c r="O36" s="220" t="s">
        <v>109</v>
      </c>
    </row>
    <row r="37" s="42" customFormat="1" ht="44" customHeight="1" spans="1:15">
      <c r="A37" s="218"/>
      <c r="B37" s="221" t="s">
        <v>110</v>
      </c>
      <c r="C37" s="216" t="s">
        <v>111</v>
      </c>
      <c r="D37" s="216"/>
      <c r="E37" s="216"/>
      <c r="F37" s="216"/>
      <c r="G37" s="216"/>
      <c r="H37" s="216"/>
      <c r="I37" s="216"/>
      <c r="J37" s="216"/>
      <c r="K37" s="216"/>
      <c r="L37" s="216"/>
      <c r="M37" s="216"/>
      <c r="N37" s="216"/>
      <c r="O37" s="220" t="s">
        <v>112</v>
      </c>
    </row>
    <row r="38" s="42" customFormat="1" ht="44" customHeight="1" spans="1:15">
      <c r="A38" s="218"/>
      <c r="B38" s="221" t="s">
        <v>113</v>
      </c>
      <c r="C38" s="219" t="s">
        <v>114</v>
      </c>
      <c r="D38" s="219"/>
      <c r="E38" s="219"/>
      <c r="F38" s="219"/>
      <c r="G38" s="219"/>
      <c r="H38" s="219"/>
      <c r="I38" s="219"/>
      <c r="J38" s="219"/>
      <c r="K38" s="219"/>
      <c r="L38" s="219"/>
      <c r="M38" s="219"/>
      <c r="N38" s="219"/>
      <c r="O38" s="217" t="s">
        <v>115</v>
      </c>
    </row>
    <row r="39" s="42" customFormat="1" ht="44" customHeight="1" spans="1:15">
      <c r="A39" s="218"/>
      <c r="B39" s="221"/>
      <c r="C39" s="219" t="s">
        <v>116</v>
      </c>
      <c r="D39" s="219"/>
      <c r="E39" s="219"/>
      <c r="F39" s="219"/>
      <c r="G39" s="219"/>
      <c r="H39" s="219"/>
      <c r="I39" s="219"/>
      <c r="J39" s="219"/>
      <c r="K39" s="219"/>
      <c r="L39" s="219"/>
      <c r="M39" s="219"/>
      <c r="N39" s="219"/>
      <c r="O39" s="217" t="s">
        <v>117</v>
      </c>
    </row>
    <row r="40" s="42" customFormat="1" ht="44" customHeight="1" spans="1:15">
      <c r="A40" s="218"/>
      <c r="B40" s="221"/>
      <c r="C40" s="219" t="s">
        <v>118</v>
      </c>
      <c r="D40" s="219"/>
      <c r="E40" s="219"/>
      <c r="F40" s="219"/>
      <c r="G40" s="219"/>
      <c r="H40" s="219"/>
      <c r="I40" s="219"/>
      <c r="J40" s="219"/>
      <c r="K40" s="219"/>
      <c r="L40" s="219"/>
      <c r="M40" s="219"/>
      <c r="N40" s="219"/>
      <c r="O40" s="217" t="s">
        <v>119</v>
      </c>
    </row>
    <row r="41" s="42" customFormat="1" ht="44" customHeight="1" spans="1:15">
      <c r="A41" s="218"/>
      <c r="B41" s="221"/>
      <c r="C41" s="219" t="s">
        <v>120</v>
      </c>
      <c r="D41" s="219"/>
      <c r="E41" s="219"/>
      <c r="F41" s="219"/>
      <c r="G41" s="219"/>
      <c r="H41" s="219"/>
      <c r="I41" s="219"/>
      <c r="J41" s="219"/>
      <c r="K41" s="219"/>
      <c r="L41" s="219"/>
      <c r="M41" s="219"/>
      <c r="N41" s="219"/>
      <c r="O41" s="217" t="s">
        <v>121</v>
      </c>
    </row>
    <row r="42" s="42" customFormat="1" ht="44" customHeight="1" spans="1:15">
      <c r="A42" s="218"/>
      <c r="B42" s="221"/>
      <c r="C42" s="219" t="s">
        <v>122</v>
      </c>
      <c r="D42" s="219"/>
      <c r="E42" s="219"/>
      <c r="F42" s="219"/>
      <c r="G42" s="219"/>
      <c r="H42" s="219"/>
      <c r="I42" s="219"/>
      <c r="J42" s="219"/>
      <c r="K42" s="219"/>
      <c r="L42" s="219"/>
      <c r="M42" s="219"/>
      <c r="N42" s="219"/>
      <c r="O42" s="217" t="s">
        <v>123</v>
      </c>
    </row>
    <row r="43" s="42" customFormat="1" ht="44" customHeight="1" spans="1:15">
      <c r="A43" s="218"/>
      <c r="B43" s="221" t="s">
        <v>124</v>
      </c>
      <c r="C43" s="219" t="s">
        <v>102</v>
      </c>
      <c r="D43" s="219"/>
      <c r="E43" s="219"/>
      <c r="F43" s="219"/>
      <c r="G43" s="219"/>
      <c r="H43" s="219"/>
      <c r="I43" s="219"/>
      <c r="J43" s="219"/>
      <c r="K43" s="219"/>
      <c r="L43" s="219"/>
      <c r="M43" s="219"/>
      <c r="N43" s="219"/>
      <c r="O43" s="220" t="s">
        <v>125</v>
      </c>
    </row>
    <row r="44" s="42" customFormat="1" ht="81" customHeight="1" spans="1:15">
      <c r="A44" s="222" t="s">
        <v>126</v>
      </c>
      <c r="B44" s="216" t="s">
        <v>127</v>
      </c>
      <c r="C44" s="216"/>
      <c r="D44" s="216"/>
      <c r="E44" s="216"/>
      <c r="F44" s="216"/>
      <c r="G44" s="216"/>
      <c r="H44" s="216"/>
      <c r="I44" s="216"/>
      <c r="J44" s="216"/>
      <c r="K44" s="216"/>
      <c r="L44" s="216"/>
      <c r="M44" s="216"/>
      <c r="N44" s="216"/>
      <c r="O44" s="217" t="s">
        <v>70</v>
      </c>
    </row>
    <row r="45" s="42" customFormat="1" ht="76" customHeight="1" spans="1:15">
      <c r="A45" s="223" t="s">
        <v>128</v>
      </c>
      <c r="B45" s="224"/>
      <c r="C45" s="224"/>
      <c r="D45" s="224"/>
      <c r="E45" s="224"/>
      <c r="F45" s="224"/>
      <c r="G45" s="224"/>
      <c r="H45" s="224"/>
      <c r="I45" s="224"/>
      <c r="J45" s="224"/>
      <c r="K45" s="224"/>
      <c r="L45" s="224"/>
      <c r="M45" s="224"/>
      <c r="N45" s="224"/>
      <c r="O45" s="225"/>
    </row>
  </sheetData>
  <mergeCells count="51">
    <mergeCell ref="A1:O1"/>
    <mergeCell ref="A2:O2"/>
    <mergeCell ref="A3:O3"/>
    <mergeCell ref="B4:F4"/>
    <mergeCell ref="G4:M4"/>
    <mergeCell ref="C9:F9"/>
    <mergeCell ref="A10:O10"/>
    <mergeCell ref="C14:F14"/>
    <mergeCell ref="A15:O15"/>
    <mergeCell ref="C19:F19"/>
    <mergeCell ref="A20:O20"/>
    <mergeCell ref="A21:O21"/>
    <mergeCell ref="C22:N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B44:N44"/>
    <mergeCell ref="A45:O45"/>
    <mergeCell ref="A4:A5"/>
    <mergeCell ref="A6:A9"/>
    <mergeCell ref="A11:A14"/>
    <mergeCell ref="A16:A19"/>
    <mergeCell ref="A22:A34"/>
    <mergeCell ref="A35:A43"/>
    <mergeCell ref="B38:B42"/>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V50"/>
  <sheetViews>
    <sheetView zoomScale="85" zoomScaleNormal="85" workbookViewId="0">
      <selection activeCell="B13" sqref="B13:B15"/>
    </sheetView>
  </sheetViews>
  <sheetFormatPr defaultColWidth="9" defaultRowHeight="13.5"/>
  <cols>
    <col min="1" max="1" width="2.2" style="106" customWidth="1"/>
    <col min="2" max="2" width="25.7333333333333" style="105" customWidth="1"/>
    <col min="3" max="3" width="25.4333333333333" style="105" customWidth="1"/>
    <col min="4" max="7" width="16.2833333333333" style="105" customWidth="1"/>
    <col min="8" max="8" width="24.0666666666667" style="105" customWidth="1"/>
    <col min="9" max="9" width="20.5916666666667" style="105" customWidth="1"/>
    <col min="10" max="16" width="9" style="105"/>
    <col min="17" max="17" width="20.2916666666667" style="105" customWidth="1"/>
    <col min="18" max="16377" width="9" style="105"/>
    <col min="16378" max="16384" width="9" style="106"/>
  </cols>
  <sheetData>
    <row r="1" s="42" customFormat="1" ht="46" customHeight="1" spans="2:126">
      <c r="B1" s="107" t="s">
        <v>0</v>
      </c>
      <c r="C1" s="108"/>
      <c r="D1" s="108"/>
      <c r="E1" s="108"/>
      <c r="F1" s="108"/>
      <c r="G1" s="108"/>
      <c r="H1" s="109"/>
      <c r="I1" s="110" t="s">
        <v>170</v>
      </c>
      <c r="J1" s="111"/>
      <c r="K1" s="111"/>
      <c r="L1" s="111"/>
      <c r="M1" s="111"/>
      <c r="N1" s="111"/>
      <c r="O1" s="111"/>
      <c r="P1" s="111"/>
      <c r="Q1" s="111"/>
    </row>
    <row r="2" s="42" customFormat="1" ht="75" customHeight="1" spans="2:126">
      <c r="B2" s="112" t="s">
        <v>171</v>
      </c>
      <c r="C2" s="113"/>
      <c r="D2" s="113"/>
      <c r="E2" s="113"/>
      <c r="F2" s="113"/>
      <c r="G2" s="113"/>
      <c r="H2" s="114"/>
      <c r="I2" s="115" t="s">
        <v>172</v>
      </c>
      <c r="J2" s="116" t="s">
        <v>172</v>
      </c>
      <c r="K2" s="117"/>
      <c r="L2" s="117"/>
      <c r="M2" s="117"/>
      <c r="N2" s="117"/>
      <c r="O2" s="117"/>
      <c r="P2" s="118"/>
      <c r="Q2" s="119" t="s">
        <v>173</v>
      </c>
    </row>
    <row r="3" s="105" customFormat="1" ht="63" customHeight="1" spans="2:126">
      <c r="B3" s="120" t="s">
        <v>174</v>
      </c>
      <c r="C3" s="121" t="s">
        <v>175</v>
      </c>
      <c r="D3" s="62" t="s">
        <v>176</v>
      </c>
      <c r="E3" s="62" t="s">
        <v>177</v>
      </c>
      <c r="F3" s="122" t="s">
        <v>178</v>
      </c>
      <c r="G3" s="123" t="s">
        <v>179</v>
      </c>
      <c r="H3" s="124" t="s">
        <v>180</v>
      </c>
      <c r="I3" s="125" t="s">
        <v>181</v>
      </c>
      <c r="J3" s="126" t="s">
        <v>182</v>
      </c>
      <c r="K3" s="126"/>
      <c r="L3" s="126"/>
      <c r="M3" s="126"/>
      <c r="N3" s="126"/>
      <c r="O3" s="126"/>
      <c r="P3" s="126"/>
      <c r="Q3" s="127" t="s">
        <v>183</v>
      </c>
      <c r="R3" s="128"/>
      <c r="S3" s="128"/>
      <c r="T3" s="128"/>
      <c r="U3" s="128"/>
      <c r="V3" s="128"/>
      <c r="W3" s="128"/>
      <c r="X3" s="128"/>
      <c r="Y3" s="128"/>
      <c r="Z3" s="128"/>
      <c r="AA3" s="128"/>
      <c r="AB3" s="128"/>
      <c r="AC3" s="128"/>
      <c r="AD3" s="128"/>
      <c r="AE3" s="128"/>
      <c r="AF3" s="128"/>
      <c r="AG3" s="128"/>
      <c r="AH3" s="128"/>
      <c r="AI3" s="128"/>
      <c r="AJ3" s="128"/>
    </row>
    <row r="4" s="105" customFormat="1" ht="45" customHeight="1" spans="2:126">
      <c r="B4" s="120"/>
      <c r="C4" s="121"/>
      <c r="D4" s="129" t="s">
        <v>184</v>
      </c>
      <c r="E4" s="129"/>
      <c r="F4" s="122"/>
      <c r="G4" s="123"/>
      <c r="H4" s="124"/>
      <c r="I4" s="125" t="s">
        <v>185</v>
      </c>
      <c r="J4" s="126" t="s">
        <v>186</v>
      </c>
      <c r="K4" s="126"/>
      <c r="L4" s="126"/>
      <c r="M4" s="126"/>
      <c r="N4" s="126"/>
      <c r="O4" s="126"/>
      <c r="P4" s="126"/>
      <c r="Q4" s="127" t="s">
        <v>183</v>
      </c>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row>
    <row r="5" s="105" customFormat="1" ht="37" customHeight="1" spans="2:126">
      <c r="B5" s="132" t="s">
        <v>187</v>
      </c>
      <c r="C5" s="133" t="s">
        <v>188</v>
      </c>
      <c r="D5" s="134">
        <f>E5+6</f>
        <v>24</v>
      </c>
      <c r="E5" s="134">
        <v>18</v>
      </c>
      <c r="F5" s="135" t="s">
        <v>189</v>
      </c>
      <c r="G5" s="136" t="s">
        <v>190</v>
      </c>
      <c r="H5" s="137" t="s">
        <v>191</v>
      </c>
      <c r="I5" s="125" t="s">
        <v>192</v>
      </c>
      <c r="J5" s="126" t="s">
        <v>193</v>
      </c>
      <c r="K5" s="126"/>
      <c r="L5" s="126"/>
      <c r="M5" s="126"/>
      <c r="N5" s="126"/>
      <c r="O5" s="126"/>
      <c r="P5" s="126"/>
      <c r="Q5" s="127" t="s">
        <v>183</v>
      </c>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row>
    <row r="6" s="105" customFormat="1" ht="37" customHeight="1" spans="2:126">
      <c r="B6" s="139"/>
      <c r="C6" s="133" t="s">
        <v>194</v>
      </c>
      <c r="D6" s="134">
        <f t="shared" ref="D5:D11" si="0">E6+6</f>
        <v>26</v>
      </c>
      <c r="E6" s="134">
        <f>E5+2</f>
        <v>20</v>
      </c>
      <c r="F6" s="135"/>
      <c r="G6" s="136"/>
      <c r="H6" s="137"/>
      <c r="I6" s="125" t="s">
        <v>195</v>
      </c>
      <c r="J6" s="126" t="s">
        <v>196</v>
      </c>
      <c r="K6" s="126"/>
      <c r="L6" s="126"/>
      <c r="M6" s="126"/>
      <c r="N6" s="126"/>
      <c r="O6" s="126"/>
      <c r="P6" s="126"/>
      <c r="Q6" s="127" t="s">
        <v>183</v>
      </c>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row>
    <row r="7" s="105" customFormat="1" ht="37" customHeight="1" spans="2:126">
      <c r="B7" s="139"/>
      <c r="C7" s="133" t="s">
        <v>197</v>
      </c>
      <c r="D7" s="134">
        <f t="shared" si="0"/>
        <v>27</v>
      </c>
      <c r="E7" s="134">
        <f>E5+3</f>
        <v>21</v>
      </c>
      <c r="F7" s="135"/>
      <c r="G7" s="136"/>
      <c r="H7" s="137"/>
      <c r="I7" s="125"/>
      <c r="J7" s="126"/>
      <c r="K7" s="126"/>
      <c r="L7" s="126"/>
      <c r="M7" s="126"/>
      <c r="N7" s="126"/>
      <c r="O7" s="126"/>
      <c r="P7" s="126"/>
      <c r="Q7" s="127"/>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row>
    <row r="8" s="105" customFormat="1" ht="20" customHeight="1" spans="2:126">
      <c r="B8" s="140"/>
      <c r="C8" s="141"/>
      <c r="D8" s="141"/>
      <c r="E8" s="141"/>
      <c r="F8" s="141"/>
      <c r="G8" s="141"/>
      <c r="H8" s="142"/>
      <c r="I8" s="125" t="s">
        <v>198</v>
      </c>
      <c r="J8" s="143" t="s">
        <v>199</v>
      </c>
      <c r="K8" s="143"/>
      <c r="L8" s="143"/>
      <c r="M8" s="143"/>
      <c r="N8" s="143"/>
      <c r="O8" s="143"/>
      <c r="P8" s="143"/>
      <c r="Q8" s="127" t="s">
        <v>183</v>
      </c>
      <c r="R8" s="128"/>
      <c r="S8" s="128"/>
      <c r="T8" s="128"/>
      <c r="U8" s="128"/>
      <c r="V8" s="128"/>
      <c r="W8" s="128"/>
      <c r="X8" s="128"/>
      <c r="Y8" s="128"/>
      <c r="Z8" s="128"/>
      <c r="AA8" s="128"/>
      <c r="AB8" s="128"/>
      <c r="AC8" s="128"/>
      <c r="AD8" s="128"/>
      <c r="AE8" s="128"/>
      <c r="AF8" s="128"/>
      <c r="AG8" s="128"/>
      <c r="AH8" s="128"/>
      <c r="AI8" s="128"/>
    </row>
    <row r="9" s="105" customFormat="1" ht="37" customHeight="1" spans="2:126">
      <c r="B9" s="132" t="s">
        <v>200</v>
      </c>
      <c r="C9" s="133" t="s">
        <v>188</v>
      </c>
      <c r="D9" s="134">
        <f t="shared" si="0"/>
        <v>26</v>
      </c>
      <c r="E9" s="134">
        <f>E5+2</f>
        <v>20</v>
      </c>
      <c r="F9" s="135" t="s">
        <v>189</v>
      </c>
      <c r="G9" s="144" t="s">
        <v>201</v>
      </c>
      <c r="H9" s="137" t="s">
        <v>202</v>
      </c>
      <c r="I9" s="125" t="s">
        <v>203</v>
      </c>
      <c r="J9" s="126" t="s">
        <v>204</v>
      </c>
      <c r="K9" s="126"/>
      <c r="L9" s="126"/>
      <c r="M9" s="126"/>
      <c r="N9" s="126"/>
      <c r="O9" s="126"/>
      <c r="P9" s="126"/>
      <c r="Q9" s="62" t="s">
        <v>205</v>
      </c>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row>
    <row r="10" s="105" customFormat="1" ht="37" customHeight="1" spans="2:126">
      <c r="B10" s="139"/>
      <c r="C10" s="133" t="s">
        <v>194</v>
      </c>
      <c r="D10" s="134">
        <f t="shared" si="0"/>
        <v>28</v>
      </c>
      <c r="E10" s="134">
        <f>E5+4</f>
        <v>22</v>
      </c>
      <c r="F10" s="135"/>
      <c r="G10" s="136"/>
      <c r="H10" s="137"/>
      <c r="I10" s="125"/>
      <c r="J10" s="126"/>
      <c r="K10" s="126"/>
      <c r="L10" s="126"/>
      <c r="M10" s="126"/>
      <c r="N10" s="126"/>
      <c r="O10" s="126"/>
      <c r="P10" s="126"/>
      <c r="Q10" s="62"/>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138"/>
      <c r="CB10" s="138"/>
      <c r="CC10" s="138"/>
      <c r="CD10" s="138"/>
      <c r="CE10" s="138"/>
      <c r="CF10" s="138"/>
      <c r="CG10" s="138"/>
      <c r="CH10" s="138"/>
      <c r="CI10" s="138"/>
      <c r="CJ10" s="138"/>
      <c r="CK10" s="138"/>
      <c r="CL10" s="138"/>
      <c r="CM10" s="138"/>
      <c r="CN10" s="138"/>
      <c r="CO10" s="138"/>
      <c r="CP10" s="138"/>
      <c r="CQ10" s="138"/>
      <c r="CR10" s="138"/>
      <c r="CS10" s="138"/>
      <c r="CT10" s="138"/>
      <c r="CU10" s="138"/>
      <c r="CV10" s="138"/>
      <c r="CW10" s="138"/>
      <c r="CX10" s="138"/>
      <c r="CY10" s="138"/>
      <c r="CZ10" s="138"/>
      <c r="DA10" s="138"/>
      <c r="DB10" s="138"/>
      <c r="DC10" s="138"/>
      <c r="DD10" s="138"/>
      <c r="DE10" s="138"/>
      <c r="DF10" s="138"/>
      <c r="DG10" s="138"/>
      <c r="DH10" s="138"/>
      <c r="DI10" s="138"/>
      <c r="DJ10" s="138"/>
      <c r="DK10" s="138"/>
      <c r="DL10" s="138"/>
      <c r="DM10" s="138"/>
      <c r="DN10" s="138"/>
      <c r="DO10" s="138"/>
      <c r="DP10" s="138"/>
      <c r="DQ10" s="138"/>
      <c r="DR10" s="138"/>
      <c r="DS10" s="138"/>
      <c r="DT10" s="138"/>
      <c r="DU10" s="138"/>
      <c r="DV10" s="138"/>
    </row>
    <row r="11" s="105" customFormat="1" ht="37" customHeight="1" spans="2:126">
      <c r="B11" s="139"/>
      <c r="C11" s="133" t="s">
        <v>197</v>
      </c>
      <c r="D11" s="134">
        <f t="shared" si="0"/>
        <v>29</v>
      </c>
      <c r="E11" s="134">
        <f>E5+5</f>
        <v>23</v>
      </c>
      <c r="F11" s="135"/>
      <c r="G11" s="136"/>
      <c r="H11" s="137"/>
      <c r="I11" s="125" t="s">
        <v>206</v>
      </c>
      <c r="J11" s="126" t="s">
        <v>207</v>
      </c>
      <c r="K11" s="126"/>
      <c r="L11" s="126"/>
      <c r="M11" s="126"/>
      <c r="N11" s="126"/>
      <c r="O11" s="126"/>
      <c r="P11" s="126"/>
      <c r="Q11" s="62" t="s">
        <v>205</v>
      </c>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c r="DM11" s="138"/>
      <c r="DN11" s="138"/>
      <c r="DO11" s="138"/>
      <c r="DP11" s="138"/>
      <c r="DQ11" s="138"/>
      <c r="DR11" s="138"/>
      <c r="DS11" s="138"/>
      <c r="DT11" s="138"/>
      <c r="DU11" s="138"/>
      <c r="DV11" s="138"/>
    </row>
    <row r="12" s="105" customFormat="1" ht="20" customHeight="1" spans="2:126">
      <c r="B12" s="140"/>
      <c r="C12" s="141"/>
      <c r="D12" s="141"/>
      <c r="E12" s="141"/>
      <c r="F12" s="141"/>
      <c r="G12" s="141"/>
      <c r="H12" s="142"/>
      <c r="I12" s="125"/>
      <c r="J12" s="126"/>
      <c r="K12" s="126"/>
      <c r="L12" s="126"/>
      <c r="M12" s="126"/>
      <c r="N12" s="126"/>
      <c r="O12" s="126"/>
      <c r="P12" s="126"/>
      <c r="Q12" s="62"/>
      <c r="R12" s="128"/>
      <c r="S12" s="128"/>
      <c r="T12" s="128"/>
      <c r="U12" s="128"/>
      <c r="V12" s="128"/>
      <c r="W12" s="128"/>
      <c r="X12" s="128"/>
      <c r="Y12" s="128"/>
      <c r="Z12" s="128"/>
      <c r="AA12" s="128"/>
      <c r="AB12" s="128"/>
      <c r="AC12" s="128"/>
      <c r="AD12" s="128"/>
      <c r="AE12" s="128"/>
      <c r="AF12" s="128"/>
      <c r="AG12" s="128"/>
      <c r="AH12" s="128"/>
      <c r="AI12" s="128"/>
    </row>
    <row r="13" s="105" customFormat="1" ht="37" customHeight="1" spans="2:126">
      <c r="B13" s="132" t="s">
        <v>208</v>
      </c>
      <c r="C13" s="133" t="s">
        <v>188</v>
      </c>
      <c r="D13" s="134">
        <f t="shared" ref="D13:D15" si="1">E13+6</f>
        <v>28</v>
      </c>
      <c r="E13" s="134">
        <f>E5+4</f>
        <v>22</v>
      </c>
      <c r="F13" s="135" t="s">
        <v>189</v>
      </c>
      <c r="G13" s="136" t="s">
        <v>209</v>
      </c>
      <c r="H13" s="137" t="s">
        <v>210</v>
      </c>
      <c r="I13" s="125" t="s">
        <v>211</v>
      </c>
      <c r="J13" s="126" t="s">
        <v>212</v>
      </c>
      <c r="K13" s="126"/>
      <c r="L13" s="126"/>
      <c r="M13" s="126"/>
      <c r="N13" s="126"/>
      <c r="O13" s="126"/>
      <c r="P13" s="126"/>
      <c r="Q13" s="62" t="s">
        <v>205</v>
      </c>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38"/>
      <c r="CB13" s="138"/>
      <c r="CC13" s="138"/>
      <c r="CD13" s="138"/>
      <c r="CE13" s="138"/>
      <c r="CF13" s="138"/>
      <c r="CG13" s="138"/>
      <c r="CH13" s="138"/>
      <c r="CI13" s="138"/>
      <c r="CJ13" s="138"/>
      <c r="CK13" s="138"/>
      <c r="CL13" s="138"/>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c r="DQ13" s="138"/>
      <c r="DR13" s="138"/>
      <c r="DS13" s="138"/>
      <c r="DT13" s="138"/>
      <c r="DU13" s="138"/>
      <c r="DV13" s="138"/>
    </row>
    <row r="14" s="105" customFormat="1" ht="37" customHeight="1" spans="2:126">
      <c r="B14" s="139"/>
      <c r="C14" s="133" t="s">
        <v>194</v>
      </c>
      <c r="D14" s="134">
        <f t="shared" si="1"/>
        <v>30</v>
      </c>
      <c r="E14" s="134">
        <f>E5+6</f>
        <v>24</v>
      </c>
      <c r="F14" s="135"/>
      <c r="G14" s="136"/>
      <c r="H14" s="137"/>
      <c r="I14" s="125" t="s">
        <v>213</v>
      </c>
      <c r="J14" s="143" t="s">
        <v>214</v>
      </c>
      <c r="K14" s="143"/>
      <c r="L14" s="143"/>
      <c r="M14" s="143"/>
      <c r="N14" s="143"/>
      <c r="O14" s="143"/>
      <c r="P14" s="143"/>
      <c r="Q14" s="62" t="s">
        <v>205</v>
      </c>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row>
    <row r="15" s="105" customFormat="1" ht="37" customHeight="1" spans="2:126">
      <c r="B15" s="139"/>
      <c r="C15" s="133" t="s">
        <v>197</v>
      </c>
      <c r="D15" s="134">
        <f t="shared" si="1"/>
        <v>31</v>
      </c>
      <c r="E15" s="134">
        <f>E5+7</f>
        <v>25</v>
      </c>
      <c r="F15" s="135"/>
      <c r="G15" s="136"/>
      <c r="H15" s="137"/>
      <c r="I15" s="125" t="s">
        <v>215</v>
      </c>
      <c r="J15" s="145" t="s">
        <v>216</v>
      </c>
      <c r="K15" s="146"/>
      <c r="L15" s="146"/>
      <c r="M15" s="146"/>
      <c r="N15" s="146"/>
      <c r="O15" s="146"/>
      <c r="P15" s="147"/>
      <c r="Q15" s="62" t="s">
        <v>205</v>
      </c>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S15" s="138"/>
      <c r="DT15" s="138"/>
      <c r="DU15" s="138"/>
      <c r="DV15" s="138"/>
    </row>
    <row r="16" s="105" customFormat="1" ht="134" customHeight="1" spans="2:126">
      <c r="B16" s="148" t="s">
        <v>217</v>
      </c>
      <c r="C16" s="149"/>
      <c r="D16" s="149"/>
      <c r="E16" s="149"/>
      <c r="F16" s="149"/>
      <c r="G16" s="149"/>
      <c r="H16" s="150"/>
      <c r="I16" s="125" t="s">
        <v>218</v>
      </c>
      <c r="J16" s="143" t="s">
        <v>219</v>
      </c>
      <c r="K16" s="143"/>
      <c r="L16" s="143"/>
      <c r="M16" s="143"/>
      <c r="N16" s="143"/>
      <c r="O16" s="143"/>
      <c r="P16" s="143"/>
      <c r="Q16" s="127" t="s">
        <v>220</v>
      </c>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c r="CJ16" s="128"/>
      <c r="CK16" s="128"/>
      <c r="CL16" s="128"/>
      <c r="CM16" s="128"/>
      <c r="CN16" s="128"/>
      <c r="CO16" s="128"/>
      <c r="CP16" s="128"/>
      <c r="CQ16" s="128"/>
      <c r="CR16" s="128"/>
      <c r="CS16" s="128"/>
      <c r="CT16" s="128"/>
      <c r="CU16" s="128"/>
      <c r="CV16" s="128"/>
      <c r="CW16" s="128"/>
      <c r="CX16" s="128"/>
      <c r="CY16" s="128"/>
      <c r="CZ16" s="128"/>
      <c r="DA16" s="128"/>
      <c r="DB16" s="128"/>
      <c r="DC16" s="128"/>
      <c r="DD16" s="128"/>
      <c r="DE16" s="128"/>
      <c r="DF16" s="128"/>
      <c r="DG16" s="128"/>
      <c r="DH16" s="128"/>
      <c r="DI16" s="128"/>
      <c r="DJ16" s="128"/>
      <c r="DK16" s="128"/>
      <c r="DL16" s="128"/>
      <c r="DM16" s="128"/>
      <c r="DN16" s="128"/>
      <c r="DO16" s="128"/>
      <c r="DP16" s="128"/>
      <c r="DQ16" s="128"/>
      <c r="DR16" s="128"/>
      <c r="DS16" s="128"/>
      <c r="DT16" s="128"/>
      <c r="DU16" s="128"/>
      <c r="DV16" s="128"/>
    </row>
    <row r="17" s="105" customFormat="1" ht="44" customHeight="1" spans="2:125">
      <c r="B17" s="152" t="s">
        <v>221</v>
      </c>
      <c r="C17" s="153"/>
      <c r="D17" s="153"/>
      <c r="E17" s="153"/>
      <c r="F17" s="153"/>
      <c r="G17" s="153"/>
      <c r="H17" s="154"/>
      <c r="I17" s="125" t="s">
        <v>222</v>
      </c>
      <c r="J17" s="143" t="s">
        <v>223</v>
      </c>
      <c r="K17" s="143"/>
      <c r="L17" s="143"/>
      <c r="M17" s="143"/>
      <c r="N17" s="143"/>
      <c r="O17" s="143"/>
      <c r="P17" s="143"/>
      <c r="Q17" s="127" t="s">
        <v>183</v>
      </c>
      <c r="R17" s="151"/>
      <c r="S17" s="151"/>
      <c r="T17" s="151"/>
      <c r="U17" s="151"/>
      <c r="V17" s="151"/>
      <c r="W17" s="151"/>
      <c r="X17" s="151"/>
      <c r="Y17" s="151"/>
      <c r="Z17" s="151"/>
      <c r="AA17" s="151"/>
      <c r="AB17" s="151"/>
      <c r="AC17" s="151"/>
      <c r="AD17" s="151"/>
      <c r="AE17" s="151"/>
      <c r="AF17" s="151"/>
      <c r="AG17" s="151"/>
      <c r="AH17" s="151"/>
      <c r="AI17" s="151"/>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c r="CD17" s="128"/>
      <c r="CE17" s="128"/>
      <c r="CF17" s="128"/>
      <c r="CG17" s="128"/>
      <c r="CH17" s="128"/>
      <c r="CI17" s="128"/>
      <c r="CJ17" s="128"/>
      <c r="CK17" s="128"/>
      <c r="CL17" s="128"/>
      <c r="CM17" s="128"/>
      <c r="CN17" s="128"/>
      <c r="CO17" s="128"/>
      <c r="CP17" s="128"/>
      <c r="CQ17" s="128"/>
      <c r="CR17" s="128"/>
      <c r="CS17" s="128"/>
      <c r="CT17" s="128"/>
      <c r="CU17" s="128"/>
      <c r="CV17" s="128"/>
      <c r="CW17" s="128"/>
      <c r="CX17" s="128"/>
      <c r="CY17" s="128"/>
      <c r="CZ17" s="128"/>
      <c r="DA17" s="128"/>
      <c r="DB17" s="128"/>
      <c r="DC17" s="128"/>
      <c r="DD17" s="128"/>
      <c r="DE17" s="128"/>
      <c r="DF17" s="128"/>
      <c r="DG17" s="128"/>
      <c r="DH17" s="128"/>
      <c r="DI17" s="128"/>
      <c r="DJ17" s="128"/>
      <c r="DK17" s="128"/>
      <c r="DL17" s="128"/>
    </row>
    <row r="18" s="105" customFormat="1" ht="34" customHeight="1" spans="2:125">
      <c r="B18" s="155" t="s">
        <v>224</v>
      </c>
      <c r="C18" s="156"/>
      <c r="D18" s="156"/>
      <c r="E18" s="156"/>
      <c r="F18" s="156"/>
      <c r="G18" s="156"/>
      <c r="H18" s="157"/>
      <c r="I18" s="125" t="s">
        <v>225</v>
      </c>
      <c r="J18" s="143" t="s">
        <v>226</v>
      </c>
      <c r="K18" s="143"/>
      <c r="L18" s="143"/>
      <c r="M18" s="143"/>
      <c r="N18" s="143"/>
      <c r="O18" s="143"/>
      <c r="P18" s="143"/>
      <c r="Q18" s="127" t="s">
        <v>227</v>
      </c>
      <c r="R18" s="158"/>
      <c r="S18" s="158"/>
      <c r="T18" s="158"/>
      <c r="U18" s="158"/>
      <c r="V18" s="158"/>
      <c r="W18" s="158"/>
      <c r="X18" s="158"/>
      <c r="Y18" s="158"/>
      <c r="Z18" s="159"/>
      <c r="AA18" s="159"/>
      <c r="AB18" s="159"/>
      <c r="AC18" s="159"/>
      <c r="AD18" s="159"/>
      <c r="AE18" s="159"/>
      <c r="AF18" s="159"/>
      <c r="AG18" s="159"/>
    </row>
    <row r="19" s="105" customFormat="1" ht="34" customHeight="1" spans="2:125">
      <c r="B19" s="160" t="s">
        <v>228</v>
      </c>
      <c r="C19" s="161"/>
      <c r="D19" s="161"/>
      <c r="E19" s="161"/>
      <c r="F19" s="161"/>
      <c r="G19" s="161"/>
      <c r="H19" s="162"/>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row>
    <row r="20" s="105" customFormat="1" ht="80" customHeight="1" spans="2:125">
      <c r="B20" s="165" t="s">
        <v>229</v>
      </c>
      <c r="C20" s="166"/>
      <c r="D20" s="166"/>
      <c r="E20" s="166"/>
      <c r="F20" s="166"/>
      <c r="G20" s="166"/>
      <c r="H20" s="167"/>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row>
    <row r="21" s="105" customFormat="1" ht="17.25" spans="2:125">
      <c r="H21" s="168"/>
    </row>
    <row r="22" s="105" customFormat="1" spans="2:125">
      <c r="H22" s="1"/>
    </row>
    <row r="43" s="105" customFormat="1" ht="17.25" spans="8:8">
      <c r="H43" s="130"/>
    </row>
    <row r="44" s="105" customFormat="1" ht="17.25" spans="8:8">
      <c r="H44" s="130"/>
    </row>
    <row r="45" s="105" customFormat="1" ht="17.25" spans="8:8">
      <c r="H45" s="130"/>
    </row>
    <row r="46" s="105" customFormat="1" ht="17.25" spans="8:8">
      <c r="H46" s="130"/>
    </row>
    <row r="47" s="105" customFormat="1" ht="17.25" spans="8:8">
      <c r="H47" s="130"/>
    </row>
    <row r="48" s="105" customFormat="1" ht="17.25" spans="8:8">
      <c r="H48" s="130"/>
    </row>
    <row r="49" s="105" customFormat="1" ht="17.25" spans="8:8">
      <c r="H49" s="130"/>
    </row>
    <row r="50" s="105" customFormat="1" ht="17.25" spans="8:8">
      <c r="H50" s="130"/>
    </row>
  </sheetData>
  <mergeCells count="48">
    <mergeCell ref="B1:H1"/>
    <mergeCell ref="I1:Q1"/>
    <mergeCell ref="B2:H2"/>
    <mergeCell ref="J2:P2"/>
    <mergeCell ref="J3:P3"/>
    <mergeCell ref="D4:E4"/>
    <mergeCell ref="J4:P4"/>
    <mergeCell ref="J5:P5"/>
    <mergeCell ref="B8:H8"/>
    <mergeCell ref="J8:P8"/>
    <mergeCell ref="B12:H12"/>
    <mergeCell ref="J13:P13"/>
    <mergeCell ref="J14:P14"/>
    <mergeCell ref="J15:P15"/>
    <mergeCell ref="B16:H16"/>
    <mergeCell ref="J16:P16"/>
    <mergeCell ref="B17:H17"/>
    <mergeCell ref="J17:P17"/>
    <mergeCell ref="B18:H18"/>
    <mergeCell ref="J18:P18"/>
    <mergeCell ref="B19:H19"/>
    <mergeCell ref="B20:H20"/>
    <mergeCell ref="B3:B4"/>
    <mergeCell ref="B5:B7"/>
    <mergeCell ref="B9:B11"/>
    <mergeCell ref="B13:B15"/>
    <mergeCell ref="C3:C4"/>
    <mergeCell ref="F3:F4"/>
    <mergeCell ref="F5:F7"/>
    <mergeCell ref="F9:F11"/>
    <mergeCell ref="F13:F15"/>
    <mergeCell ref="G3:G4"/>
    <mergeCell ref="G5:G7"/>
    <mergeCell ref="G9:G11"/>
    <mergeCell ref="G13:G15"/>
    <mergeCell ref="H3:H4"/>
    <mergeCell ref="H5:H7"/>
    <mergeCell ref="H9:H11"/>
    <mergeCell ref="H13:H15"/>
    <mergeCell ref="I6:I7"/>
    <mergeCell ref="I9:I10"/>
    <mergeCell ref="I11:I12"/>
    <mergeCell ref="Q6:Q7"/>
    <mergeCell ref="Q9:Q10"/>
    <mergeCell ref="Q11:Q12"/>
    <mergeCell ref="J6:P7"/>
    <mergeCell ref="J9:P10"/>
    <mergeCell ref="J11:P12"/>
  </mergeCells>
  <hyperlinks>
    <hyperlink ref="B1:H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showGridLines="0" zoomScale="55" zoomScaleNormal="55" workbookViewId="0">
      <selection activeCell="C5" sqref="C5"/>
    </sheetView>
  </sheetViews>
  <sheetFormatPr defaultColWidth="9" defaultRowHeight="16.5"/>
  <cols>
    <col min="1" max="1" width="61.875" style="42" customWidth="1"/>
    <col min="2" max="3" width="23.75" style="42" customWidth="1"/>
    <col min="4" max="4" width="28.625" style="42" customWidth="1"/>
    <col min="5" max="6" width="23.75" style="42" customWidth="1"/>
    <col min="7" max="7" width="28.6333333333333" style="42" customWidth="1"/>
    <col min="8" max="11" width="18.875" style="42" customWidth="1"/>
    <col min="12" max="16384" width="9" style="42"/>
  </cols>
  <sheetData>
    <row r="1" ht="57" customHeight="1" spans="1:11">
      <c r="A1" s="82" t="s">
        <v>0</v>
      </c>
      <c r="B1" s="82"/>
      <c r="C1" s="82"/>
      <c r="D1" s="82"/>
      <c r="E1" s="82"/>
      <c r="F1" s="82"/>
      <c r="G1" s="82"/>
      <c r="H1" s="82"/>
      <c r="I1" s="82"/>
      <c r="J1" s="82"/>
      <c r="K1" s="82"/>
    </row>
    <row r="2" ht="103" customHeight="1" spans="1:11">
      <c r="A2" s="83" t="s">
        <v>24</v>
      </c>
      <c r="B2" s="84"/>
      <c r="C2" s="84"/>
      <c r="D2" s="84"/>
      <c r="E2" s="84"/>
      <c r="F2" s="84"/>
      <c r="G2" s="84"/>
      <c r="H2" s="84"/>
      <c r="I2" s="84"/>
      <c r="J2" s="84"/>
      <c r="K2" s="84"/>
    </row>
    <row r="3" s="81" customFormat="1" ht="129" customHeight="1" spans="1:11">
      <c r="A3" s="85" t="s">
        <v>230</v>
      </c>
      <c r="B3" s="86" t="s">
        <v>231</v>
      </c>
      <c r="C3" s="87"/>
      <c r="D3" s="88" t="s">
        <v>232</v>
      </c>
      <c r="E3" s="86" t="s">
        <v>233</v>
      </c>
      <c r="F3" s="87"/>
      <c r="G3" s="88" t="s">
        <v>232</v>
      </c>
      <c r="H3" s="89" t="s">
        <v>234</v>
      </c>
      <c r="I3" s="89"/>
      <c r="J3" s="89"/>
      <c r="K3" s="89"/>
    </row>
    <row r="4" s="81" customFormat="1" ht="66" customHeight="1" spans="1:11">
      <c r="A4" s="85"/>
      <c r="B4" s="89" t="s">
        <v>235</v>
      </c>
      <c r="C4" s="89" t="s">
        <v>236</v>
      </c>
      <c r="D4" s="88"/>
      <c r="E4" s="89" t="s">
        <v>235</v>
      </c>
      <c r="F4" s="89" t="s">
        <v>236</v>
      </c>
      <c r="G4" s="88"/>
      <c r="H4" s="89"/>
      <c r="I4" s="89"/>
      <c r="J4" s="89"/>
      <c r="K4" s="89"/>
    </row>
    <row r="5" ht="80" customHeight="1" spans="1:11">
      <c r="A5" s="51" t="s">
        <v>237</v>
      </c>
      <c r="B5" s="90">
        <f>C5+1.5</f>
        <v>12.5</v>
      </c>
      <c r="C5" s="90">
        <v>11</v>
      </c>
      <c r="D5" s="91" t="s">
        <v>238</v>
      </c>
      <c r="E5" s="90">
        <f>F5+1.5</f>
        <v>15</v>
      </c>
      <c r="F5" s="90">
        <v>13.5</v>
      </c>
      <c r="G5" s="91" t="s">
        <v>239</v>
      </c>
      <c r="H5" s="92" t="s">
        <v>240</v>
      </c>
      <c r="I5" s="93"/>
      <c r="J5" s="93"/>
      <c r="K5" s="94"/>
    </row>
    <row r="6" ht="107" customHeight="1" spans="1:11">
      <c r="A6" s="51" t="s">
        <v>241</v>
      </c>
      <c r="B6" s="90">
        <f>C6+1.5</f>
        <v>13</v>
      </c>
      <c r="C6" s="90">
        <f>C5+0.5</f>
        <v>11.5</v>
      </c>
      <c r="D6" s="91" t="s">
        <v>238</v>
      </c>
      <c r="E6" s="90">
        <f>F6+1.5</f>
        <v>15.5</v>
      </c>
      <c r="F6" s="90">
        <f>F5+0.5</f>
        <v>14</v>
      </c>
      <c r="G6" s="91" t="s">
        <v>239</v>
      </c>
      <c r="H6" s="95"/>
      <c r="I6" s="96"/>
      <c r="J6" s="96"/>
      <c r="K6" s="97"/>
    </row>
    <row r="7" ht="128" customHeight="1" spans="1:11">
      <c r="A7" s="51" t="s">
        <v>242</v>
      </c>
      <c r="B7" s="90">
        <f>C7+2.5</f>
        <v>14.5</v>
      </c>
      <c r="C7" s="90">
        <f>C5+1</f>
        <v>12</v>
      </c>
      <c r="D7" s="91" t="s">
        <v>238</v>
      </c>
      <c r="E7" s="90">
        <f>F7+2.5</f>
        <v>17</v>
      </c>
      <c r="F7" s="90">
        <f>F5+1</f>
        <v>14.5</v>
      </c>
      <c r="G7" s="91" t="s">
        <v>239</v>
      </c>
      <c r="H7" s="95"/>
      <c r="I7" s="96"/>
      <c r="J7" s="96"/>
      <c r="K7" s="97"/>
    </row>
    <row r="8" ht="137" customHeight="1" spans="1:11">
      <c r="A8" s="51" t="s">
        <v>243</v>
      </c>
      <c r="B8" s="90">
        <f>C8+2.5</f>
        <v>15.5</v>
      </c>
      <c r="C8" s="90">
        <f>C5+2</f>
        <v>13</v>
      </c>
      <c r="D8" s="91" t="s">
        <v>244</v>
      </c>
      <c r="E8" s="90">
        <f>F8+2.5</f>
        <v>18</v>
      </c>
      <c r="F8" s="90">
        <f>F5+2</f>
        <v>15.5</v>
      </c>
      <c r="G8" s="91" t="s">
        <v>245</v>
      </c>
      <c r="H8" s="95"/>
      <c r="I8" s="96"/>
      <c r="J8" s="96"/>
      <c r="K8" s="97"/>
    </row>
    <row r="9" ht="99" customHeight="1" spans="1:11">
      <c r="A9" s="51" t="s">
        <v>246</v>
      </c>
      <c r="B9" s="90">
        <f>C9+3.5</f>
        <v>17.5</v>
      </c>
      <c r="C9" s="90">
        <f>C5+3</f>
        <v>14</v>
      </c>
      <c r="D9" s="91" t="s">
        <v>244</v>
      </c>
      <c r="E9" s="90">
        <f>F9+3.5</f>
        <v>20</v>
      </c>
      <c r="F9" s="90">
        <f>F5+3</f>
        <v>16.5</v>
      </c>
      <c r="G9" s="91" t="s">
        <v>245</v>
      </c>
      <c r="H9" s="95"/>
      <c r="I9" s="96"/>
      <c r="J9" s="96"/>
      <c r="K9" s="97"/>
    </row>
    <row r="10" ht="128" customHeight="1" spans="1:11">
      <c r="A10" s="51" t="s">
        <v>247</v>
      </c>
      <c r="B10" s="90">
        <f>C10+3.5</f>
        <v>18</v>
      </c>
      <c r="C10" s="90">
        <f>C5+3.5</f>
        <v>14.5</v>
      </c>
      <c r="D10" s="91" t="s">
        <v>244</v>
      </c>
      <c r="E10" s="90">
        <f>F10+3.5</f>
        <v>20.5</v>
      </c>
      <c r="F10" s="90">
        <f>F5+3.5</f>
        <v>17</v>
      </c>
      <c r="G10" s="91" t="s">
        <v>245</v>
      </c>
      <c r="H10" s="95"/>
      <c r="I10" s="96"/>
      <c r="J10" s="96"/>
      <c r="K10" s="97"/>
    </row>
    <row r="11" ht="95" customHeight="1" spans="1:11">
      <c r="A11" s="51" t="s">
        <v>248</v>
      </c>
      <c r="B11" s="90">
        <f>C11+4.5</f>
        <v>20</v>
      </c>
      <c r="C11" s="90">
        <f>C5+4.5</f>
        <v>15.5</v>
      </c>
      <c r="D11" s="91" t="s">
        <v>249</v>
      </c>
      <c r="E11" s="90">
        <f>F11+4.5</f>
        <v>22.5</v>
      </c>
      <c r="F11" s="90">
        <f>F5+4.5</f>
        <v>18</v>
      </c>
      <c r="G11" s="91" t="s">
        <v>250</v>
      </c>
      <c r="H11" s="95"/>
      <c r="I11" s="96"/>
      <c r="J11" s="96"/>
      <c r="K11" s="97"/>
    </row>
    <row r="12" ht="190" customHeight="1" spans="1:11">
      <c r="A12" s="51" t="s">
        <v>251</v>
      </c>
      <c r="B12" s="90">
        <f>C12+4.5</f>
        <v>21</v>
      </c>
      <c r="C12" s="90">
        <f>C5+5.5</f>
        <v>16.5</v>
      </c>
      <c r="D12" s="91" t="s">
        <v>249</v>
      </c>
      <c r="E12" s="90">
        <f>F12+4.5</f>
        <v>23.5</v>
      </c>
      <c r="F12" s="90">
        <f>F5+5.5</f>
        <v>19</v>
      </c>
      <c r="G12" s="91" t="s">
        <v>250</v>
      </c>
      <c r="H12" s="95"/>
      <c r="I12" s="96"/>
      <c r="J12" s="96"/>
      <c r="K12" s="97"/>
    </row>
    <row r="13" ht="45.95" customHeight="1" spans="1:11">
      <c r="A13" s="98" t="s">
        <v>252</v>
      </c>
      <c r="B13" s="99" t="s">
        <v>253</v>
      </c>
      <c r="C13" s="100"/>
      <c r="D13" s="100"/>
      <c r="E13" s="100"/>
      <c r="F13" s="100" t="s">
        <v>254</v>
      </c>
      <c r="G13" s="100"/>
      <c r="H13" s="100"/>
      <c r="I13" s="100"/>
      <c r="J13" s="101" t="s">
        <v>255</v>
      </c>
      <c r="K13" s="102"/>
    </row>
    <row r="14" ht="55" customHeight="1" spans="1:11">
      <c r="A14" s="103" t="s">
        <v>256</v>
      </c>
      <c r="B14" s="103"/>
      <c r="C14" s="103"/>
      <c r="D14" s="103"/>
      <c r="E14" s="103"/>
      <c r="F14" s="103"/>
      <c r="G14" s="103"/>
      <c r="H14" s="103"/>
      <c r="I14" s="103"/>
      <c r="J14" s="103"/>
      <c r="K14" s="103"/>
    </row>
    <row r="15" ht="55" customHeight="1" spans="1:11">
      <c r="A15" s="103"/>
      <c r="B15" s="103"/>
      <c r="C15" s="103"/>
      <c r="D15" s="103"/>
      <c r="E15" s="103"/>
      <c r="F15" s="103"/>
      <c r="G15" s="103"/>
      <c r="H15" s="103"/>
      <c r="I15" s="103"/>
      <c r="J15" s="103"/>
      <c r="K15" s="103"/>
    </row>
    <row r="16" ht="48" customHeight="1"/>
    <row r="17" s="42" customFormat="1" ht="75" customHeight="1" spans="3:6">
      <c r="C17" s="104"/>
      <c r="D17" s="104"/>
      <c r="E17" s="104"/>
      <c r="F17" s="104"/>
    </row>
    <row r="18" ht="86.1" customHeight="1"/>
    <row r="20" ht="93.95" customHeight="1"/>
    <row r="22" ht="210.95" customHeight="1"/>
    <row r="24" ht="63" customHeight="1"/>
    <row r="26" ht="165" customHeight="1"/>
  </sheetData>
  <mergeCells count="13">
    <mergeCell ref="A1:K1"/>
    <mergeCell ref="A2:K2"/>
    <mergeCell ref="B3:C3"/>
    <mergeCell ref="E3:F3"/>
    <mergeCell ref="B13:E13"/>
    <mergeCell ref="F13:I13"/>
    <mergeCell ref="J13:K13"/>
    <mergeCell ref="A3:A4"/>
    <mergeCell ref="D3:D4"/>
    <mergeCell ref="G3:G4"/>
    <mergeCell ref="H3:K4"/>
    <mergeCell ref="H5:K12"/>
    <mergeCell ref="A14:K15"/>
  </mergeCells>
  <hyperlinks>
    <hyperlink ref="A1:G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zoomScale="70" zoomScaleNormal="70" topLeftCell="A3" workbookViewId="0">
      <selection activeCell="B20" sqref="B20:G20"/>
    </sheetView>
  </sheetViews>
  <sheetFormatPr defaultColWidth="9" defaultRowHeight="16.5" outlineLevelCol="6"/>
  <cols>
    <col min="1" max="1" width="54.2833333333333" style="42" customWidth="1"/>
    <col min="2" max="2" width="42.0583333333333" style="42" customWidth="1"/>
    <col min="3" max="5" width="20.3583333333333" style="42" customWidth="1"/>
    <col min="6" max="6" width="36.425" style="42" customWidth="1"/>
    <col min="7" max="7" width="71.0666666666667" style="42" customWidth="1"/>
    <col min="8" max="16384" width="9" style="42"/>
  </cols>
  <sheetData>
    <row r="1" s="41" customFormat="1" ht="46" customHeight="1" spans="1:7">
      <c r="A1" s="43" t="s">
        <v>0</v>
      </c>
      <c r="B1" s="43"/>
      <c r="C1" s="43"/>
      <c r="D1" s="43"/>
      <c r="E1" s="43"/>
      <c r="F1" s="43"/>
      <c r="G1" s="43"/>
    </row>
    <row r="2" s="41" customFormat="1" ht="70" customHeight="1" spans="1:7">
      <c r="A2" s="44" t="s">
        <v>26</v>
      </c>
      <c r="B2" s="44"/>
      <c r="C2" s="44"/>
      <c r="D2" s="44"/>
      <c r="E2" s="44"/>
      <c r="F2" s="44"/>
      <c r="G2" s="44"/>
    </row>
    <row r="3" s="41" customFormat="1" ht="56" customHeight="1" spans="1:7">
      <c r="A3" s="45" t="s">
        <v>257</v>
      </c>
      <c r="B3" s="46"/>
      <c r="C3" s="46"/>
      <c r="D3" s="46"/>
      <c r="E3" s="46"/>
      <c r="F3" s="46"/>
      <c r="G3" s="47"/>
    </row>
    <row r="4" s="42" customFormat="1" ht="93" customHeight="1" spans="1:7">
      <c r="A4" s="48" t="s">
        <v>258</v>
      </c>
      <c r="B4" s="49" t="s">
        <v>259</v>
      </c>
      <c r="C4" s="49" t="s">
        <v>260</v>
      </c>
      <c r="D4" s="50" t="s">
        <v>261</v>
      </c>
      <c r="E4" s="50" t="s">
        <v>262</v>
      </c>
      <c r="F4" s="51" t="s">
        <v>263</v>
      </c>
      <c r="G4" s="52" t="s">
        <v>264</v>
      </c>
    </row>
    <row r="5" s="42" customFormat="1" ht="65" customHeight="1" spans="1:7">
      <c r="A5" s="53" t="s">
        <v>265</v>
      </c>
      <c r="B5" s="54" t="s">
        <v>177</v>
      </c>
      <c r="C5" s="55" t="s">
        <v>266</v>
      </c>
      <c r="D5" s="56">
        <v>100</v>
      </c>
      <c r="E5" s="56">
        <v>28</v>
      </c>
      <c r="F5" s="57" t="s">
        <v>267</v>
      </c>
      <c r="G5" s="58"/>
    </row>
    <row r="6" s="42" customFormat="1" ht="65" customHeight="1" spans="1:7">
      <c r="A6" s="53" t="s">
        <v>268</v>
      </c>
      <c r="B6" s="54" t="s">
        <v>176</v>
      </c>
      <c r="C6" s="55" t="s">
        <v>266</v>
      </c>
      <c r="D6" s="56">
        <v>110</v>
      </c>
      <c r="E6" s="56">
        <v>30</v>
      </c>
      <c r="F6" s="59"/>
      <c r="G6" s="58"/>
    </row>
    <row r="7" s="42" customFormat="1" ht="65" customHeight="1" spans="1:7">
      <c r="A7" s="53" t="s">
        <v>269</v>
      </c>
      <c r="B7" s="54" t="s">
        <v>270</v>
      </c>
      <c r="C7" s="55" t="s">
        <v>266</v>
      </c>
      <c r="D7" s="56">
        <v>160</v>
      </c>
      <c r="E7" s="56">
        <v>36</v>
      </c>
      <c r="F7" s="60"/>
      <c r="G7" s="61" t="s">
        <v>271</v>
      </c>
    </row>
    <row r="8" s="42" customFormat="1" ht="15" customHeight="1" spans="1:7">
      <c r="A8" s="62"/>
      <c r="B8" s="62"/>
      <c r="C8" s="62"/>
      <c r="D8" s="62"/>
      <c r="E8" s="62"/>
      <c r="F8" s="62"/>
      <c r="G8" s="62"/>
    </row>
    <row r="9" s="42" customFormat="1" ht="46" customHeight="1" spans="1:7">
      <c r="A9" s="63" t="s">
        <v>272</v>
      </c>
      <c r="B9" s="64" t="s">
        <v>273</v>
      </c>
      <c r="C9" s="65"/>
      <c r="D9" s="65"/>
      <c r="E9" s="65"/>
      <c r="F9" s="65"/>
      <c r="G9" s="66"/>
    </row>
    <row r="10" s="42" customFormat="1" ht="54" customHeight="1" spans="1:7">
      <c r="A10" s="67" t="s">
        <v>256</v>
      </c>
      <c r="B10" s="68"/>
      <c r="C10" s="68"/>
      <c r="D10" s="68"/>
      <c r="E10" s="68"/>
      <c r="F10" s="68"/>
      <c r="G10" s="69"/>
    </row>
    <row r="11" s="42" customFormat="1" ht="81" customHeight="1" spans="1:7">
      <c r="A11" s="70"/>
      <c r="B11" s="71"/>
      <c r="C11" s="71"/>
      <c r="D11" s="71"/>
      <c r="E11" s="71"/>
      <c r="F11" s="71"/>
      <c r="G11" s="72"/>
    </row>
    <row r="12" s="42" customFormat="1" ht="28" customHeight="1" spans="1:7">
      <c r="A12" s="73" t="s">
        <v>274</v>
      </c>
      <c r="B12" s="74" t="s">
        <v>275</v>
      </c>
      <c r="C12" s="74"/>
      <c r="D12" s="74"/>
      <c r="E12" s="74"/>
      <c r="F12" s="74"/>
      <c r="G12" s="74"/>
    </row>
    <row r="13" s="42" customFormat="1" ht="28" customHeight="1" spans="1:7">
      <c r="A13" s="73"/>
      <c r="B13" s="74" t="s">
        <v>276</v>
      </c>
      <c r="C13" s="74"/>
      <c r="D13" s="74"/>
      <c r="E13" s="74"/>
      <c r="F13" s="74"/>
      <c r="G13" s="74"/>
    </row>
    <row r="14" s="42" customFormat="1" ht="28" customHeight="1" spans="1:7">
      <c r="A14" s="75" t="s">
        <v>277</v>
      </c>
      <c r="B14" s="76" t="s">
        <v>278</v>
      </c>
      <c r="C14" s="77"/>
      <c r="D14" s="77"/>
      <c r="E14" s="77"/>
      <c r="F14" s="77"/>
      <c r="G14" s="78"/>
    </row>
    <row r="15" s="42" customFormat="1" ht="28" customHeight="1" spans="1:7">
      <c r="A15" s="75"/>
      <c r="B15" s="76" t="s">
        <v>279</v>
      </c>
      <c r="C15" s="77"/>
      <c r="D15" s="77"/>
      <c r="E15" s="77"/>
      <c r="F15" s="77"/>
      <c r="G15" s="78"/>
    </row>
    <row r="16" s="42" customFormat="1" ht="28" customHeight="1" spans="1:7">
      <c r="A16" s="75"/>
      <c r="B16" s="76" t="s">
        <v>280</v>
      </c>
      <c r="C16" s="77"/>
      <c r="D16" s="77"/>
      <c r="E16" s="77"/>
      <c r="F16" s="77"/>
      <c r="G16" s="78"/>
    </row>
    <row r="17" s="42" customFormat="1" ht="28" customHeight="1" spans="1:7">
      <c r="A17" s="75"/>
      <c r="B17" s="76" t="s">
        <v>281</v>
      </c>
      <c r="C17" s="77"/>
      <c r="D17" s="77"/>
      <c r="E17" s="77"/>
      <c r="F17" s="77"/>
      <c r="G17" s="78"/>
    </row>
    <row r="18" s="42" customFormat="1" ht="28" customHeight="1" spans="1:7">
      <c r="A18" s="75"/>
      <c r="B18" s="76" t="s">
        <v>282</v>
      </c>
      <c r="C18" s="77"/>
      <c r="D18" s="77"/>
      <c r="E18" s="77"/>
      <c r="F18" s="77"/>
      <c r="G18" s="78"/>
    </row>
    <row r="19" s="42" customFormat="1" ht="28" customHeight="1" spans="1:7">
      <c r="A19" s="79" t="s">
        <v>283</v>
      </c>
      <c r="B19" s="76" t="s">
        <v>284</v>
      </c>
      <c r="C19" s="77"/>
      <c r="D19" s="77"/>
      <c r="E19" s="77"/>
      <c r="F19" s="77"/>
      <c r="G19" s="78"/>
    </row>
    <row r="20" s="42" customFormat="1" ht="28" customHeight="1" spans="1:7">
      <c r="A20" s="79"/>
      <c r="B20" s="76" t="s">
        <v>285</v>
      </c>
      <c r="C20" s="77"/>
      <c r="D20" s="77"/>
      <c r="E20" s="77"/>
      <c r="F20" s="77"/>
      <c r="G20" s="78"/>
    </row>
    <row r="21" s="42" customFormat="1" ht="28" customHeight="1" spans="1:7">
      <c r="A21" s="79"/>
      <c r="B21" s="76" t="s">
        <v>286</v>
      </c>
      <c r="C21" s="77"/>
      <c r="D21" s="77"/>
      <c r="E21" s="77"/>
      <c r="F21" s="77"/>
      <c r="G21" s="78"/>
    </row>
    <row r="22" s="42" customFormat="1" ht="28" customHeight="1" spans="1:7">
      <c r="A22" s="79"/>
      <c r="B22" s="76" t="s">
        <v>287</v>
      </c>
      <c r="C22" s="77"/>
      <c r="D22" s="77"/>
      <c r="E22" s="77"/>
      <c r="F22" s="77"/>
      <c r="G22" s="78"/>
    </row>
    <row r="23" s="42" customFormat="1" ht="28" customHeight="1" spans="1:7">
      <c r="A23" s="73" t="s">
        <v>288</v>
      </c>
      <c r="B23" s="76" t="s">
        <v>289</v>
      </c>
      <c r="C23" s="77"/>
      <c r="D23" s="77"/>
      <c r="E23" s="77"/>
      <c r="F23" s="77"/>
      <c r="G23" s="78"/>
    </row>
    <row r="24" s="42" customFormat="1" ht="28" customHeight="1" spans="1:7">
      <c r="A24" s="73"/>
      <c r="B24" s="76" t="s">
        <v>290</v>
      </c>
      <c r="C24" s="77"/>
      <c r="D24" s="77"/>
      <c r="E24" s="77"/>
      <c r="F24" s="77"/>
      <c r="G24" s="78"/>
    </row>
    <row r="25" s="42" customFormat="1" ht="28" customHeight="1" spans="1:7">
      <c r="A25" s="75" t="s">
        <v>291</v>
      </c>
      <c r="B25" s="76" t="s">
        <v>292</v>
      </c>
      <c r="C25" s="77"/>
      <c r="D25" s="77"/>
      <c r="E25" s="77"/>
      <c r="F25" s="77"/>
      <c r="G25" s="78"/>
    </row>
    <row r="26" s="42" customFormat="1" ht="28" customHeight="1" spans="1:7">
      <c r="A26" s="80" t="s">
        <v>293</v>
      </c>
      <c r="B26" s="76" t="s">
        <v>294</v>
      </c>
      <c r="C26" s="77"/>
      <c r="D26" s="77"/>
      <c r="E26" s="77"/>
      <c r="F26" s="77"/>
      <c r="G26" s="78"/>
    </row>
    <row r="27" s="42" customFormat="1" ht="28" customHeight="1" spans="1:7">
      <c r="A27" s="80"/>
      <c r="B27" s="76" t="s">
        <v>295</v>
      </c>
      <c r="C27" s="77"/>
      <c r="D27" s="77"/>
      <c r="E27" s="77"/>
      <c r="F27" s="77"/>
      <c r="G27" s="78"/>
    </row>
    <row r="28" s="42" customFormat="1" ht="28" customHeight="1" spans="1:7">
      <c r="A28" s="73" t="s">
        <v>296</v>
      </c>
      <c r="B28" s="76" t="s">
        <v>297</v>
      </c>
      <c r="C28" s="77"/>
      <c r="D28" s="77"/>
      <c r="E28" s="77"/>
      <c r="F28" s="77"/>
      <c r="G28" s="78"/>
    </row>
    <row r="29" s="42" customFormat="1" ht="28" customHeight="1" spans="1:7">
      <c r="A29" s="75" t="s">
        <v>298</v>
      </c>
      <c r="B29" s="76" t="s">
        <v>299</v>
      </c>
      <c r="C29" s="77"/>
      <c r="D29" s="77"/>
      <c r="E29" s="77"/>
      <c r="F29" s="77"/>
      <c r="G29" s="78"/>
    </row>
    <row r="30" s="42" customFormat="1" ht="28" customHeight="1" spans="1:7">
      <c r="A30" s="75"/>
      <c r="B30" s="76" t="s">
        <v>300</v>
      </c>
      <c r="C30" s="77"/>
      <c r="D30" s="77"/>
      <c r="E30" s="77"/>
      <c r="F30" s="77"/>
      <c r="G30" s="78"/>
    </row>
    <row r="31" s="42" customFormat="1" ht="28" customHeight="1" spans="1:7">
      <c r="A31" s="75"/>
      <c r="B31" s="76" t="s">
        <v>301</v>
      </c>
      <c r="C31" s="77"/>
      <c r="D31" s="77"/>
      <c r="E31" s="77"/>
      <c r="F31" s="77"/>
      <c r="G31" s="78"/>
    </row>
    <row r="32" s="42" customFormat="1" ht="28" customHeight="1" spans="1:7">
      <c r="A32" s="75"/>
      <c r="B32" s="76" t="s">
        <v>302</v>
      </c>
      <c r="C32" s="77"/>
      <c r="D32" s="77"/>
      <c r="E32" s="77"/>
      <c r="F32" s="77"/>
      <c r="G32" s="78"/>
    </row>
    <row r="33" s="42" customFormat="1" ht="28" customHeight="1" spans="1:7">
      <c r="A33" s="75"/>
      <c r="B33" s="76" t="s">
        <v>303</v>
      </c>
      <c r="C33" s="77"/>
      <c r="D33" s="77"/>
      <c r="E33" s="77"/>
      <c r="F33" s="77"/>
      <c r="G33" s="78"/>
    </row>
    <row r="34" s="42" customFormat="1" ht="28" customHeight="1" spans="1:7">
      <c r="A34" s="75"/>
      <c r="B34" s="76" t="s">
        <v>304</v>
      </c>
      <c r="C34" s="77"/>
      <c r="D34" s="77"/>
      <c r="E34" s="77"/>
      <c r="F34" s="77"/>
      <c r="G34" s="78"/>
    </row>
    <row r="35" s="42" customFormat="1" ht="28" customHeight="1" spans="1:7">
      <c r="A35" s="75"/>
      <c r="B35" s="76" t="s">
        <v>305</v>
      </c>
      <c r="C35" s="77"/>
      <c r="D35" s="77"/>
      <c r="E35" s="77"/>
      <c r="F35" s="77"/>
      <c r="G35" s="78"/>
    </row>
    <row r="36" s="42" customFormat="1" ht="28" customHeight="1" spans="1:7">
      <c r="A36" s="75"/>
      <c r="B36" s="76" t="s">
        <v>306</v>
      </c>
      <c r="C36" s="77"/>
      <c r="D36" s="77"/>
      <c r="E36" s="77"/>
      <c r="F36" s="77"/>
      <c r="G36" s="78"/>
    </row>
    <row r="37" s="42" customFormat="1" ht="28" customHeight="1" spans="1:7">
      <c r="A37" s="75"/>
      <c r="B37" s="76" t="s">
        <v>307</v>
      </c>
      <c r="C37" s="77"/>
      <c r="D37" s="77"/>
      <c r="E37" s="77"/>
      <c r="F37" s="77"/>
      <c r="G37" s="78"/>
    </row>
  </sheetData>
  <mergeCells count="40">
    <mergeCell ref="A1:G1"/>
    <mergeCell ref="A2:G2"/>
    <mergeCell ref="A3:G3"/>
    <mergeCell ref="A8:G8"/>
    <mergeCell ref="B9:G9"/>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A12:A13"/>
    <mergeCell ref="A14:A18"/>
    <mergeCell ref="A19:A22"/>
    <mergeCell ref="A23:A24"/>
    <mergeCell ref="A26:A27"/>
    <mergeCell ref="A29:A37"/>
    <mergeCell ref="F5:F7"/>
    <mergeCell ref="G4:G6"/>
    <mergeCell ref="A10:G11"/>
  </mergeCells>
  <hyperlinks>
    <hyperlink ref="A1:G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J29"/>
  <sheetViews>
    <sheetView workbookViewId="0">
      <selection activeCell="B20" sqref="B20:J20"/>
    </sheetView>
  </sheetViews>
  <sheetFormatPr defaultColWidth="9" defaultRowHeight="13.5"/>
  <sheetData>
    <row r="1" s="24" customFormat="1" ht="17.25"/>
    <row r="2" s="24" customFormat="1" ht="18" spans="2:10">
      <c r="B2" s="25" t="s">
        <v>308</v>
      </c>
      <c r="C2" s="26"/>
      <c r="D2" s="26"/>
      <c r="E2" s="26"/>
      <c r="F2" s="26"/>
      <c r="G2" s="26"/>
      <c r="H2" s="26"/>
      <c r="I2" s="26"/>
      <c r="J2" s="27"/>
    </row>
    <row r="3" s="24" customFormat="1" ht="16.5" spans="2:10">
      <c r="B3" s="28" t="s">
        <v>309</v>
      </c>
      <c r="C3" s="29"/>
      <c r="D3" s="29"/>
      <c r="E3" s="29"/>
      <c r="F3" s="29"/>
      <c r="G3" s="29"/>
      <c r="H3" s="29"/>
      <c r="I3" s="29"/>
      <c r="J3" s="30"/>
    </row>
    <row r="4" s="24" customFormat="1" ht="16.5" spans="2:10">
      <c r="B4" s="28" t="s">
        <v>310</v>
      </c>
      <c r="C4" s="29"/>
      <c r="D4" s="29"/>
      <c r="E4" s="29"/>
      <c r="F4" s="29"/>
      <c r="G4" s="29"/>
      <c r="H4" s="29"/>
      <c r="I4" s="29"/>
      <c r="J4" s="30"/>
    </row>
    <row r="5" s="24" customFormat="1" ht="16.5" spans="2:10">
      <c r="B5" s="31" t="s">
        <v>311</v>
      </c>
      <c r="C5" s="32"/>
      <c r="D5" s="32"/>
      <c r="E5" s="32"/>
      <c r="F5" s="32"/>
      <c r="G5" s="32"/>
      <c r="H5" s="32"/>
      <c r="I5" s="32"/>
      <c r="J5" s="33"/>
    </row>
    <row r="6" s="24" customFormat="1" ht="16.5" spans="2:10">
      <c r="B6" s="28" t="s">
        <v>312</v>
      </c>
      <c r="C6" s="29"/>
      <c r="D6" s="29"/>
      <c r="E6" s="29"/>
      <c r="F6" s="29"/>
      <c r="G6" s="29"/>
      <c r="H6" s="29"/>
      <c r="I6" s="29"/>
      <c r="J6" s="30"/>
    </row>
    <row r="7" s="24" customFormat="1" ht="16.5" spans="2:10">
      <c r="B7" s="31" t="s">
        <v>313</v>
      </c>
      <c r="C7" s="32"/>
      <c r="D7" s="32"/>
      <c r="E7" s="32"/>
      <c r="F7" s="32"/>
      <c r="G7" s="32"/>
      <c r="H7" s="32"/>
      <c r="I7" s="32"/>
      <c r="J7" s="33"/>
    </row>
    <row r="8" s="24" customFormat="1" ht="16.5" spans="2:10">
      <c r="B8" s="28" t="s">
        <v>314</v>
      </c>
      <c r="C8" s="29"/>
      <c r="D8" s="29"/>
      <c r="E8" s="29"/>
      <c r="F8" s="29"/>
      <c r="G8" s="29"/>
      <c r="H8" s="29"/>
      <c r="I8" s="29"/>
      <c r="J8" s="30"/>
    </row>
    <row r="9" s="24" customFormat="1" ht="16.5" spans="2:10">
      <c r="B9" s="31" t="s">
        <v>315</v>
      </c>
      <c r="C9" s="32"/>
      <c r="D9" s="32"/>
      <c r="E9" s="32"/>
      <c r="F9" s="32"/>
      <c r="G9" s="32"/>
      <c r="H9" s="32"/>
      <c r="I9" s="32"/>
      <c r="J9" s="33"/>
    </row>
    <row r="10" s="24" customFormat="1" ht="16.5" spans="2:10">
      <c r="B10" s="31" t="s">
        <v>316</v>
      </c>
      <c r="C10" s="32"/>
      <c r="D10" s="32"/>
      <c r="E10" s="32"/>
      <c r="F10" s="32"/>
      <c r="G10" s="32"/>
      <c r="H10" s="32"/>
      <c r="I10" s="32"/>
      <c r="J10" s="33"/>
    </row>
    <row r="11" s="24" customFormat="1" ht="16.5" spans="2:10">
      <c r="B11" s="31"/>
      <c r="C11" s="32"/>
      <c r="D11" s="32"/>
      <c r="E11" s="32"/>
      <c r="F11" s="32"/>
      <c r="G11" s="32"/>
      <c r="H11" s="32"/>
      <c r="I11" s="32"/>
      <c r="J11" s="33"/>
    </row>
    <row r="12" s="24" customFormat="1" ht="16.5" spans="2:10">
      <c r="B12" s="31"/>
      <c r="C12" s="32"/>
      <c r="D12" s="32"/>
      <c r="E12" s="32"/>
      <c r="F12" s="32"/>
      <c r="G12" s="32"/>
      <c r="H12" s="32"/>
      <c r="I12" s="32"/>
      <c r="J12" s="33"/>
    </row>
    <row r="13" s="24" customFormat="1" ht="16.5" spans="2:10">
      <c r="B13" s="31"/>
      <c r="C13" s="32"/>
      <c r="D13" s="32"/>
      <c r="E13" s="32"/>
      <c r="F13" s="32"/>
      <c r="G13" s="32"/>
      <c r="H13" s="32"/>
      <c r="I13" s="32"/>
      <c r="J13" s="33"/>
    </row>
    <row r="14" s="24" customFormat="1" ht="17.25" spans="2:10">
      <c r="B14" s="34"/>
      <c r="C14" s="35"/>
      <c r="D14" s="35"/>
      <c r="E14" s="35"/>
      <c r="F14" s="35"/>
      <c r="G14" s="35"/>
      <c r="H14" s="35"/>
      <c r="I14" s="35"/>
      <c r="J14" s="36"/>
    </row>
    <row r="15" s="24" customFormat="1" ht="17.25" spans="2:10">
      <c r="B15" s="37"/>
      <c r="C15" s="37"/>
      <c r="D15" s="37"/>
      <c r="E15" s="37"/>
      <c r="F15" s="37"/>
      <c r="G15" s="37"/>
      <c r="H15" s="37"/>
      <c r="I15" s="37"/>
      <c r="J15" s="37"/>
    </row>
    <row r="16" s="24" customFormat="1" ht="22.5" spans="2:10">
      <c r="B16" s="38" t="s">
        <v>317</v>
      </c>
      <c r="C16" s="39"/>
      <c r="D16" s="39"/>
      <c r="E16" s="39"/>
      <c r="F16" s="39"/>
      <c r="G16" s="39"/>
      <c r="H16" s="39"/>
      <c r="I16" s="39"/>
      <c r="J16" s="40"/>
    </row>
    <row r="17" s="24" customFormat="1" ht="16.5" spans="2:10">
      <c r="B17" s="31" t="s">
        <v>318</v>
      </c>
      <c r="C17" s="32"/>
      <c r="D17" s="32"/>
      <c r="E17" s="32"/>
      <c r="F17" s="32"/>
      <c r="G17" s="32"/>
      <c r="H17" s="32"/>
      <c r="I17" s="32"/>
      <c r="J17" s="33"/>
    </row>
    <row r="18" s="24" customFormat="1" ht="16.5" spans="2:10">
      <c r="B18" s="31" t="s">
        <v>319</v>
      </c>
      <c r="C18" s="32"/>
      <c r="D18" s="32"/>
      <c r="E18" s="32"/>
      <c r="F18" s="32"/>
      <c r="G18" s="32"/>
      <c r="H18" s="32"/>
      <c r="I18" s="32"/>
      <c r="J18" s="33"/>
    </row>
    <row r="19" s="24" customFormat="1" ht="16.5" spans="2:10">
      <c r="B19" s="31" t="s">
        <v>320</v>
      </c>
      <c r="C19" s="32"/>
      <c r="D19" s="32"/>
      <c r="E19" s="32"/>
      <c r="F19" s="32"/>
      <c r="G19" s="32"/>
      <c r="H19" s="32"/>
      <c r="I19" s="32"/>
      <c r="J19" s="33"/>
    </row>
    <row r="20" s="24" customFormat="1" ht="16.5" spans="2:10">
      <c r="B20" s="31" t="s">
        <v>321</v>
      </c>
      <c r="C20" s="32"/>
      <c r="D20" s="32"/>
      <c r="E20" s="32"/>
      <c r="F20" s="32"/>
      <c r="G20" s="32"/>
      <c r="H20" s="32"/>
      <c r="I20" s="32"/>
      <c r="J20" s="33"/>
    </row>
    <row r="21" s="24" customFormat="1" ht="16.5" spans="2:10">
      <c r="B21" s="31" t="s">
        <v>322</v>
      </c>
      <c r="C21" s="32"/>
      <c r="D21" s="32"/>
      <c r="E21" s="32"/>
      <c r="F21" s="32"/>
      <c r="G21" s="32"/>
      <c r="H21" s="32"/>
      <c r="I21" s="32"/>
      <c r="J21" s="33"/>
    </row>
    <row r="22" s="24" customFormat="1" ht="16.5" spans="2:10">
      <c r="B22" s="31" t="s">
        <v>323</v>
      </c>
      <c r="C22" s="32"/>
      <c r="D22" s="32"/>
      <c r="E22" s="32"/>
      <c r="F22" s="32"/>
      <c r="G22" s="32"/>
      <c r="H22" s="32"/>
      <c r="I22" s="32"/>
      <c r="J22" s="33"/>
    </row>
    <row r="23" s="24" customFormat="1" ht="16.5" spans="2:10">
      <c r="B23" s="31" t="s">
        <v>324</v>
      </c>
      <c r="C23" s="32"/>
      <c r="D23" s="32"/>
      <c r="E23" s="32"/>
      <c r="F23" s="32"/>
      <c r="G23" s="32"/>
      <c r="H23" s="32"/>
      <c r="I23" s="32"/>
      <c r="J23" s="33"/>
    </row>
    <row r="24" s="24" customFormat="1" ht="16.5" spans="2:10">
      <c r="B24" s="31" t="s">
        <v>325</v>
      </c>
      <c r="C24" s="32"/>
      <c r="D24" s="32"/>
      <c r="E24" s="32"/>
      <c r="F24" s="32"/>
      <c r="G24" s="32"/>
      <c r="H24" s="32"/>
      <c r="I24" s="32"/>
      <c r="J24" s="33"/>
    </row>
    <row r="25" s="24" customFormat="1" ht="16.5" spans="2:10">
      <c r="B25" s="31" t="s">
        <v>326</v>
      </c>
      <c r="C25" s="32"/>
      <c r="D25" s="32"/>
      <c r="E25" s="32"/>
      <c r="F25" s="32"/>
      <c r="G25" s="32"/>
      <c r="H25" s="32"/>
      <c r="I25" s="32"/>
      <c r="J25" s="33"/>
    </row>
    <row r="26" s="24" customFormat="1" ht="16.5" spans="2:10">
      <c r="B26" s="31" t="s">
        <v>327</v>
      </c>
      <c r="C26" s="32"/>
      <c r="D26" s="32"/>
      <c r="E26" s="32"/>
      <c r="F26" s="32"/>
      <c r="G26" s="32"/>
      <c r="H26" s="32"/>
      <c r="I26" s="32"/>
      <c r="J26" s="33"/>
    </row>
    <row r="27" s="24" customFormat="1" ht="16.5" spans="2:10">
      <c r="B27" s="31" t="s">
        <v>328</v>
      </c>
      <c r="C27" s="32"/>
      <c r="D27" s="32"/>
      <c r="E27" s="32"/>
      <c r="F27" s="32"/>
      <c r="G27" s="32"/>
      <c r="H27" s="32"/>
      <c r="I27" s="32"/>
      <c r="J27" s="33"/>
    </row>
    <row r="28" s="24" customFormat="1" ht="16.5" spans="2:10">
      <c r="B28" s="31" t="s">
        <v>329</v>
      </c>
      <c r="C28" s="32"/>
      <c r="D28" s="32"/>
      <c r="E28" s="32"/>
      <c r="F28" s="32"/>
      <c r="G28" s="32"/>
      <c r="H28" s="32"/>
      <c r="I28" s="32"/>
      <c r="J28" s="33"/>
    </row>
    <row r="29" s="24" customFormat="1" ht="17.25" spans="2:10">
      <c r="B29" s="34" t="s">
        <v>330</v>
      </c>
      <c r="C29" s="35"/>
      <c r="D29" s="35"/>
      <c r="E29" s="35"/>
      <c r="F29" s="35"/>
      <c r="G29" s="35"/>
      <c r="H29" s="35"/>
      <c r="I29" s="35"/>
      <c r="J29" s="36"/>
    </row>
  </sheetData>
  <mergeCells count="24">
    <mergeCell ref="B2:J2"/>
    <mergeCell ref="B3:J3"/>
    <mergeCell ref="B4:J4"/>
    <mergeCell ref="B5:J5"/>
    <mergeCell ref="B6:J6"/>
    <mergeCell ref="B7:J7"/>
    <mergeCell ref="B8:J8"/>
    <mergeCell ref="B9:J9"/>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10:J1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533"/>
  <sheetViews>
    <sheetView workbookViewId="0">
      <selection activeCell="B20" sqref="B20:G20"/>
    </sheetView>
  </sheetViews>
  <sheetFormatPr defaultColWidth="7.88333333333333" defaultRowHeight="12.75"/>
  <cols>
    <col min="1" max="16384" width="7.88333333333333" style="21"/>
  </cols>
  <sheetData>
    <row r="1" s="21" customFormat="1" spans="1:15">
      <c r="A1" s="22">
        <v>1002</v>
      </c>
      <c r="B1" s="23">
        <v>1380</v>
      </c>
      <c r="C1" s="22">
        <v>1741</v>
      </c>
      <c r="D1" s="23">
        <v>2114</v>
      </c>
      <c r="E1" s="22">
        <v>2662</v>
      </c>
      <c r="F1" s="23">
        <v>3033</v>
      </c>
      <c r="G1" s="22">
        <v>3469</v>
      </c>
      <c r="H1" s="23">
        <v>3907</v>
      </c>
      <c r="I1" s="22">
        <v>4270</v>
      </c>
      <c r="J1" s="23">
        <v>4672</v>
      </c>
      <c r="K1" s="22">
        <v>5089</v>
      </c>
      <c r="L1" s="23">
        <v>5671</v>
      </c>
      <c r="M1" s="22">
        <v>6081</v>
      </c>
      <c r="N1" s="23">
        <v>6370</v>
      </c>
      <c r="O1" s="22">
        <v>6487</v>
      </c>
    </row>
    <row r="2" s="21" customFormat="1" spans="1:15">
      <c r="A2" s="22">
        <v>1007</v>
      </c>
      <c r="B2" s="23">
        <v>1420</v>
      </c>
      <c r="C2" s="22">
        <v>1754</v>
      </c>
      <c r="D2" s="23">
        <v>2116</v>
      </c>
      <c r="E2" s="22">
        <v>2668</v>
      </c>
      <c r="F2" s="23">
        <v>3034</v>
      </c>
      <c r="G2" s="22">
        <v>3470</v>
      </c>
      <c r="H2" s="23">
        <v>3908</v>
      </c>
      <c r="I2" s="22">
        <v>4271</v>
      </c>
      <c r="J2" s="23">
        <v>4675</v>
      </c>
      <c r="K2" s="22">
        <v>5091</v>
      </c>
      <c r="L2" s="23">
        <v>5672</v>
      </c>
      <c r="M2" s="22">
        <v>6084</v>
      </c>
      <c r="N2" s="23">
        <v>6371</v>
      </c>
      <c r="O2" s="22">
        <v>6488</v>
      </c>
    </row>
    <row r="3" s="21" customFormat="1" spans="1:15">
      <c r="A3" s="22">
        <v>1010</v>
      </c>
      <c r="B3" s="23">
        <v>1430</v>
      </c>
      <c r="C3" s="22">
        <v>1770</v>
      </c>
      <c r="D3" s="23">
        <v>2127</v>
      </c>
      <c r="E3" s="22">
        <v>2669</v>
      </c>
      <c r="F3" s="23">
        <v>3036</v>
      </c>
      <c r="G3" s="22">
        <v>3570</v>
      </c>
      <c r="H3" s="23">
        <v>4002</v>
      </c>
      <c r="I3" s="22">
        <v>4274</v>
      </c>
      <c r="J3" s="23">
        <v>4690</v>
      </c>
      <c r="K3" s="22">
        <v>5101</v>
      </c>
      <c r="L3" s="23">
        <v>5676</v>
      </c>
      <c r="M3" s="22">
        <v>6085</v>
      </c>
      <c r="N3" s="23">
        <v>6372</v>
      </c>
      <c r="O3" s="22">
        <v>6498</v>
      </c>
    </row>
    <row r="4" s="21" customFormat="1" spans="1:15">
      <c r="A4" s="22">
        <v>1029</v>
      </c>
      <c r="B4" s="23">
        <v>1431</v>
      </c>
      <c r="C4" s="22">
        <v>1773</v>
      </c>
      <c r="D4" s="23">
        <v>2203</v>
      </c>
      <c r="E4" s="22">
        <v>2670</v>
      </c>
      <c r="F4" s="23">
        <v>3040</v>
      </c>
      <c r="G4" s="22">
        <v>3575</v>
      </c>
      <c r="H4" s="23">
        <v>4021</v>
      </c>
      <c r="I4" s="22">
        <v>4280</v>
      </c>
      <c r="J4" s="23">
        <v>4730</v>
      </c>
      <c r="K4" s="22">
        <v>5141</v>
      </c>
      <c r="L4" s="23">
        <v>5677</v>
      </c>
      <c r="M4" s="22">
        <v>6089</v>
      </c>
      <c r="N4" s="23">
        <v>6374</v>
      </c>
      <c r="O4" s="22">
        <v>6524</v>
      </c>
    </row>
    <row r="5" s="21" customFormat="1" spans="1:15">
      <c r="A5" s="22">
        <v>1032</v>
      </c>
      <c r="B5" s="23">
        <v>1432</v>
      </c>
      <c r="C5" s="22">
        <v>1775</v>
      </c>
      <c r="D5" s="23">
        <v>2210</v>
      </c>
      <c r="E5" s="22">
        <v>2671</v>
      </c>
      <c r="F5" s="23">
        <v>3045</v>
      </c>
      <c r="G5" s="22">
        <v>3581</v>
      </c>
      <c r="H5" s="23">
        <v>4030</v>
      </c>
      <c r="I5" s="22">
        <v>4281</v>
      </c>
      <c r="J5" s="23">
        <v>4736</v>
      </c>
      <c r="K5" s="22">
        <v>5150</v>
      </c>
      <c r="L5" s="23">
        <v>5678</v>
      </c>
      <c r="M5" s="22">
        <v>6090</v>
      </c>
      <c r="N5" s="23">
        <v>6375</v>
      </c>
      <c r="O5" s="22">
        <v>6525</v>
      </c>
    </row>
    <row r="6" s="21" customFormat="1" spans="1:15">
      <c r="A6" s="22">
        <v>1033</v>
      </c>
      <c r="B6" s="23">
        <v>1436</v>
      </c>
      <c r="C6" s="22">
        <v>1826</v>
      </c>
      <c r="D6" s="23">
        <v>2269</v>
      </c>
      <c r="E6" s="22">
        <v>2675</v>
      </c>
      <c r="F6" s="23">
        <v>3046</v>
      </c>
      <c r="G6" s="22">
        <v>3584</v>
      </c>
      <c r="H6" s="23">
        <v>4033</v>
      </c>
      <c r="I6" s="22">
        <v>4282</v>
      </c>
      <c r="J6" s="23">
        <v>4738</v>
      </c>
      <c r="K6" s="22">
        <v>5154</v>
      </c>
      <c r="L6" s="23">
        <v>5731</v>
      </c>
      <c r="M6" s="22">
        <v>6092</v>
      </c>
      <c r="N6" s="23">
        <v>6376</v>
      </c>
      <c r="O6" s="22">
        <v>6612</v>
      </c>
    </row>
    <row r="7" s="21" customFormat="1" spans="1:15">
      <c r="A7" s="22">
        <v>1036</v>
      </c>
      <c r="B7" s="23">
        <v>1438</v>
      </c>
      <c r="C7" s="22">
        <v>1827</v>
      </c>
      <c r="D7" s="23">
        <v>2330</v>
      </c>
      <c r="E7" s="22">
        <v>2702</v>
      </c>
      <c r="F7" s="23">
        <v>3048</v>
      </c>
      <c r="G7" s="22">
        <v>3585</v>
      </c>
      <c r="H7" s="23">
        <v>4038</v>
      </c>
      <c r="I7" s="22">
        <v>4284</v>
      </c>
      <c r="J7" s="23">
        <v>4740</v>
      </c>
      <c r="K7" s="22">
        <v>5156</v>
      </c>
      <c r="L7" s="23">
        <v>5736</v>
      </c>
      <c r="M7" s="22">
        <v>6093</v>
      </c>
      <c r="N7" s="23">
        <v>6378</v>
      </c>
      <c r="O7" s="22">
        <v>6704</v>
      </c>
    </row>
    <row r="8" s="21" customFormat="1" spans="1:15">
      <c r="A8" s="22">
        <v>1038</v>
      </c>
      <c r="B8" s="23">
        <v>1450</v>
      </c>
      <c r="C8" s="22">
        <v>1830</v>
      </c>
      <c r="D8" s="23">
        <v>2332</v>
      </c>
      <c r="E8" s="22">
        <v>2715</v>
      </c>
      <c r="F8" s="23">
        <v>3049</v>
      </c>
      <c r="G8" s="22">
        <v>3598</v>
      </c>
      <c r="H8" s="23">
        <v>4039</v>
      </c>
      <c r="I8" s="22">
        <v>4286</v>
      </c>
      <c r="J8" s="23">
        <v>4742</v>
      </c>
      <c r="K8" s="22">
        <v>5158</v>
      </c>
      <c r="L8" s="23">
        <v>5740</v>
      </c>
      <c r="M8" s="22">
        <v>6094</v>
      </c>
      <c r="N8" s="23">
        <v>6383</v>
      </c>
      <c r="O8" s="22">
        <v>6712</v>
      </c>
    </row>
    <row r="9" s="21" customFormat="1" spans="1:15">
      <c r="A9" s="22">
        <v>1039</v>
      </c>
      <c r="B9" s="23">
        <v>1451</v>
      </c>
      <c r="C9" s="22">
        <v>1832</v>
      </c>
      <c r="D9" s="23">
        <v>2338</v>
      </c>
      <c r="E9" s="22">
        <v>2717</v>
      </c>
      <c r="F9" s="23">
        <v>3055</v>
      </c>
      <c r="G9" s="22">
        <v>3608</v>
      </c>
      <c r="H9" s="23">
        <v>4042</v>
      </c>
      <c r="I9" s="22">
        <v>4291</v>
      </c>
      <c r="J9" s="23">
        <v>4751</v>
      </c>
      <c r="K9" s="22">
        <v>5159</v>
      </c>
      <c r="L9" s="23">
        <v>5753</v>
      </c>
      <c r="M9" s="22">
        <v>6230</v>
      </c>
      <c r="N9" s="23">
        <v>6387</v>
      </c>
      <c r="O9" s="22">
        <v>6716</v>
      </c>
    </row>
    <row r="10" s="21" customFormat="1" spans="1:15">
      <c r="A10" s="22">
        <v>1056</v>
      </c>
      <c r="B10" s="23">
        <v>1462</v>
      </c>
      <c r="C10" s="22">
        <v>1833</v>
      </c>
      <c r="D10" s="23">
        <v>2341</v>
      </c>
      <c r="E10" s="22">
        <v>2722</v>
      </c>
      <c r="F10" s="23">
        <v>3057</v>
      </c>
      <c r="G10" s="22">
        <v>3741</v>
      </c>
      <c r="H10" s="23">
        <v>4046</v>
      </c>
      <c r="I10" s="22">
        <v>4341</v>
      </c>
      <c r="J10" s="23">
        <v>4843</v>
      </c>
      <c r="K10" s="22">
        <v>5201</v>
      </c>
      <c r="L10" s="23">
        <v>5765</v>
      </c>
      <c r="M10" s="22">
        <v>6231</v>
      </c>
      <c r="N10" s="23">
        <v>6388</v>
      </c>
      <c r="O10" s="22">
        <v>6749</v>
      </c>
    </row>
    <row r="11" s="21" customFormat="1" spans="1:15">
      <c r="A11" s="22">
        <v>1057</v>
      </c>
      <c r="B11" s="23">
        <v>1463</v>
      </c>
      <c r="C11" s="22">
        <v>1860</v>
      </c>
      <c r="D11" s="23">
        <v>2347</v>
      </c>
      <c r="E11" s="22">
        <v>2739</v>
      </c>
      <c r="F11" s="23">
        <v>3070</v>
      </c>
      <c r="G11" s="22">
        <v>3743</v>
      </c>
      <c r="H11" s="23">
        <v>4054</v>
      </c>
      <c r="I11" s="22">
        <v>4343</v>
      </c>
      <c r="J11" s="23">
        <v>4849</v>
      </c>
      <c r="K11" s="22">
        <v>5253</v>
      </c>
      <c r="L11" s="23">
        <v>5768</v>
      </c>
      <c r="M11" s="22">
        <v>6232</v>
      </c>
      <c r="N11" s="23">
        <v>6401</v>
      </c>
      <c r="O11" s="22">
        <v>6751</v>
      </c>
    </row>
    <row r="12" s="21" customFormat="1" spans="1:15">
      <c r="A12" s="22">
        <v>1069</v>
      </c>
      <c r="B12" s="23">
        <v>1464</v>
      </c>
      <c r="C12" s="22">
        <v>1879</v>
      </c>
      <c r="D12" s="23">
        <v>2364</v>
      </c>
      <c r="E12" s="22">
        <v>2743</v>
      </c>
      <c r="F12" s="23">
        <v>3084</v>
      </c>
      <c r="G12" s="22">
        <v>3748</v>
      </c>
      <c r="H12" s="23">
        <v>4061</v>
      </c>
      <c r="I12" s="22">
        <v>4345</v>
      </c>
      <c r="J12" s="23">
        <v>4850</v>
      </c>
      <c r="K12" s="22">
        <v>5254</v>
      </c>
      <c r="L12" s="23">
        <v>5819</v>
      </c>
      <c r="M12" s="22">
        <v>6237</v>
      </c>
      <c r="N12" s="23">
        <v>6403</v>
      </c>
      <c r="O12" s="22">
        <v>6759</v>
      </c>
    </row>
    <row r="13" s="21" customFormat="1" spans="1:15">
      <c r="A13" s="22">
        <v>1073</v>
      </c>
      <c r="B13" s="23">
        <v>1468</v>
      </c>
      <c r="C13" s="22">
        <v>1921</v>
      </c>
      <c r="D13" s="23">
        <v>2366</v>
      </c>
      <c r="E13" s="22">
        <v>2744</v>
      </c>
      <c r="F13" s="23">
        <v>3086</v>
      </c>
      <c r="G13" s="22">
        <v>3753</v>
      </c>
      <c r="H13" s="23">
        <v>4062</v>
      </c>
      <c r="I13" s="22">
        <v>4350</v>
      </c>
      <c r="J13" s="23">
        <v>4854</v>
      </c>
      <c r="K13" s="22">
        <v>5255</v>
      </c>
      <c r="L13" s="23">
        <v>5823</v>
      </c>
      <c r="M13" s="22">
        <v>6238</v>
      </c>
      <c r="N13" s="23">
        <v>6404</v>
      </c>
      <c r="O13" s="22">
        <v>6762</v>
      </c>
    </row>
    <row r="14" s="21" customFormat="1" spans="1:15">
      <c r="A14" s="22">
        <v>1079</v>
      </c>
      <c r="B14" s="23">
        <v>1469</v>
      </c>
      <c r="C14" s="22">
        <v>1922</v>
      </c>
      <c r="D14" s="23">
        <v>2367</v>
      </c>
      <c r="E14" s="22">
        <v>2748</v>
      </c>
      <c r="F14" s="23">
        <v>3220</v>
      </c>
      <c r="G14" s="22">
        <v>3754</v>
      </c>
      <c r="H14" s="23">
        <v>4073</v>
      </c>
      <c r="I14" s="22">
        <v>4351</v>
      </c>
      <c r="J14" s="23">
        <v>4856</v>
      </c>
      <c r="K14" s="22">
        <v>5301</v>
      </c>
      <c r="L14" s="23">
        <v>5829</v>
      </c>
      <c r="M14" s="22">
        <v>6239</v>
      </c>
      <c r="N14" s="23">
        <v>6409</v>
      </c>
      <c r="O14" s="22">
        <v>6776</v>
      </c>
    </row>
    <row r="15" s="21" customFormat="1" spans="1:15">
      <c r="A15" s="22">
        <v>1080</v>
      </c>
      <c r="B15" s="23">
        <v>1470</v>
      </c>
      <c r="C15" s="22">
        <v>1929</v>
      </c>
      <c r="D15" s="23">
        <v>2534</v>
      </c>
      <c r="E15" s="22">
        <v>2777</v>
      </c>
      <c r="F15" s="23">
        <v>3226</v>
      </c>
      <c r="G15" s="22">
        <v>3769</v>
      </c>
      <c r="H15" s="23">
        <v>4083</v>
      </c>
      <c r="I15" s="22">
        <v>4355</v>
      </c>
      <c r="J15" s="23">
        <v>4861</v>
      </c>
      <c r="K15" s="22">
        <v>5302</v>
      </c>
      <c r="L15" s="23">
        <v>5830</v>
      </c>
      <c r="M15" s="22">
        <v>6243</v>
      </c>
      <c r="N15" s="23">
        <v>6412</v>
      </c>
      <c r="O15" s="22">
        <v>6778</v>
      </c>
    </row>
    <row r="16" s="21" customFormat="1" spans="1:15">
      <c r="A16" s="22">
        <v>1082</v>
      </c>
      <c r="B16" s="23">
        <v>1471</v>
      </c>
      <c r="C16" s="22">
        <v>1930</v>
      </c>
      <c r="D16" s="23">
        <v>2536</v>
      </c>
      <c r="E16" s="22">
        <v>2779</v>
      </c>
      <c r="F16" s="23">
        <v>3229</v>
      </c>
      <c r="G16" s="22">
        <v>3770</v>
      </c>
      <c r="H16" s="23">
        <v>4084</v>
      </c>
      <c r="I16" s="22">
        <v>4357</v>
      </c>
      <c r="J16" s="23">
        <v>4865</v>
      </c>
      <c r="K16" s="22">
        <v>5303</v>
      </c>
      <c r="L16" s="23">
        <v>5848</v>
      </c>
      <c r="M16" s="22">
        <v>6246</v>
      </c>
      <c r="N16" s="23">
        <v>6414</v>
      </c>
      <c r="O16" s="22">
        <v>6779</v>
      </c>
    </row>
    <row r="17" s="21" customFormat="1" spans="1:15">
      <c r="A17" s="22">
        <v>1083</v>
      </c>
      <c r="B17" s="23">
        <v>1473</v>
      </c>
      <c r="C17" s="22">
        <v>1936</v>
      </c>
      <c r="D17" s="23">
        <v>2538</v>
      </c>
      <c r="E17" s="22">
        <v>2790</v>
      </c>
      <c r="F17" s="23">
        <v>3233</v>
      </c>
      <c r="G17" s="22">
        <v>3771</v>
      </c>
      <c r="H17" s="23">
        <v>4085</v>
      </c>
      <c r="I17" s="22">
        <v>4415</v>
      </c>
      <c r="J17" s="23">
        <v>4915</v>
      </c>
      <c r="K17" s="22">
        <v>5304</v>
      </c>
      <c r="L17" s="23">
        <v>5850</v>
      </c>
      <c r="M17" s="22">
        <v>6248</v>
      </c>
      <c r="N17" s="23">
        <v>6415</v>
      </c>
      <c r="O17" s="22">
        <v>6782</v>
      </c>
    </row>
    <row r="18" s="21" customFormat="1" spans="1:15">
      <c r="A18" s="22">
        <v>1088</v>
      </c>
      <c r="B18" s="23">
        <v>1474</v>
      </c>
      <c r="C18" s="22">
        <v>1938</v>
      </c>
      <c r="D18" s="23">
        <v>2540</v>
      </c>
      <c r="E18" s="22">
        <v>2801</v>
      </c>
      <c r="F18" s="23">
        <v>3235</v>
      </c>
      <c r="G18" s="22">
        <v>3773</v>
      </c>
      <c r="H18" s="23">
        <v>4086</v>
      </c>
      <c r="I18" s="22">
        <v>4419</v>
      </c>
      <c r="J18" s="23">
        <v>4917</v>
      </c>
      <c r="K18" s="22">
        <v>5346</v>
      </c>
      <c r="L18" s="23">
        <v>5851</v>
      </c>
      <c r="M18" s="22">
        <v>6249</v>
      </c>
      <c r="N18" s="23">
        <v>6417</v>
      </c>
      <c r="O18" s="22">
        <v>6786</v>
      </c>
    </row>
    <row r="19" s="21" customFormat="1" spans="1:15">
      <c r="A19" s="22">
        <v>1093</v>
      </c>
      <c r="B19" s="23">
        <v>1503</v>
      </c>
      <c r="C19" s="22">
        <v>1944</v>
      </c>
      <c r="D19" s="23">
        <v>2541</v>
      </c>
      <c r="E19" s="22">
        <v>2804</v>
      </c>
      <c r="F19" s="23">
        <v>3238</v>
      </c>
      <c r="G19" s="22">
        <v>3774</v>
      </c>
      <c r="H19" s="23">
        <v>4087</v>
      </c>
      <c r="I19" s="22">
        <v>4429</v>
      </c>
      <c r="J19" s="23">
        <v>4918</v>
      </c>
      <c r="K19" s="22">
        <v>5354</v>
      </c>
      <c r="L19" s="23">
        <v>5855</v>
      </c>
      <c r="M19" s="22">
        <v>6250</v>
      </c>
      <c r="N19" s="23">
        <v>6419</v>
      </c>
      <c r="O19" s="22">
        <v>6787</v>
      </c>
    </row>
    <row r="20" s="21" customFormat="1" spans="1:15">
      <c r="A20" s="22">
        <v>1094</v>
      </c>
      <c r="B20" s="23">
        <v>1504</v>
      </c>
      <c r="C20" s="22">
        <v>1949</v>
      </c>
      <c r="D20" s="23">
        <v>2542</v>
      </c>
      <c r="E20" s="22">
        <v>2812</v>
      </c>
      <c r="F20" s="23">
        <v>3246</v>
      </c>
      <c r="G20" s="22">
        <v>3785</v>
      </c>
      <c r="H20" s="23">
        <v>4090</v>
      </c>
      <c r="I20" s="22">
        <v>4444</v>
      </c>
      <c r="J20" s="23">
        <v>4927</v>
      </c>
      <c r="K20" s="22">
        <v>5357</v>
      </c>
      <c r="L20" s="23">
        <v>5863</v>
      </c>
      <c r="M20" s="22">
        <v>6251</v>
      </c>
      <c r="N20" s="23">
        <v>6422</v>
      </c>
      <c r="O20" s="22">
        <v>6790</v>
      </c>
    </row>
    <row r="21" s="21" customFormat="1" spans="1:15">
      <c r="A21" s="22">
        <v>1097</v>
      </c>
      <c r="B21" s="23">
        <v>1506</v>
      </c>
      <c r="C21" s="22">
        <v>1950</v>
      </c>
      <c r="D21" s="23">
        <v>2630</v>
      </c>
      <c r="E21" s="22">
        <v>2814</v>
      </c>
      <c r="F21" s="23">
        <v>3249</v>
      </c>
      <c r="G21" s="22">
        <v>3811</v>
      </c>
      <c r="H21" s="23">
        <v>4093</v>
      </c>
      <c r="I21" s="22">
        <v>4456</v>
      </c>
      <c r="J21" s="23">
        <v>4933</v>
      </c>
      <c r="K21" s="22">
        <v>5443</v>
      </c>
      <c r="L21" s="23">
        <v>6001</v>
      </c>
      <c r="M21" s="22">
        <v>6254</v>
      </c>
      <c r="N21" s="23">
        <v>6423</v>
      </c>
      <c r="O21" s="22">
        <v>6791</v>
      </c>
    </row>
    <row r="22" s="21" customFormat="1" spans="1:15">
      <c r="A22" s="22">
        <v>1220</v>
      </c>
      <c r="B22" s="23">
        <v>1509</v>
      </c>
      <c r="C22" s="22">
        <v>1951</v>
      </c>
      <c r="D22" s="23">
        <v>2631</v>
      </c>
      <c r="E22" s="22">
        <v>2816</v>
      </c>
      <c r="F22" s="23">
        <v>3252</v>
      </c>
      <c r="G22" s="22">
        <v>3819</v>
      </c>
      <c r="H22" s="23">
        <v>4096</v>
      </c>
      <c r="I22" s="22">
        <v>4468</v>
      </c>
      <c r="J22" s="23">
        <v>4937</v>
      </c>
      <c r="K22" s="22">
        <v>5445</v>
      </c>
      <c r="L22" s="23">
        <v>6013</v>
      </c>
      <c r="M22" s="22">
        <v>6255</v>
      </c>
      <c r="N22" s="23">
        <v>6424</v>
      </c>
      <c r="O22" s="22">
        <v>6793</v>
      </c>
    </row>
    <row r="23" s="21" customFormat="1" spans="1:15">
      <c r="A23" s="22">
        <v>1224</v>
      </c>
      <c r="B23" s="23">
        <v>1515</v>
      </c>
      <c r="C23" s="22">
        <v>1952</v>
      </c>
      <c r="D23" s="23">
        <v>2633</v>
      </c>
      <c r="E23" s="22">
        <v>2817</v>
      </c>
      <c r="F23" s="23">
        <v>3254</v>
      </c>
      <c r="G23" s="22">
        <v>3823</v>
      </c>
      <c r="H23" s="23">
        <v>4097</v>
      </c>
      <c r="I23" s="22">
        <v>4473</v>
      </c>
      <c r="J23" s="23">
        <v>4938</v>
      </c>
      <c r="K23" s="22">
        <v>5454</v>
      </c>
      <c r="L23" s="23">
        <v>6016</v>
      </c>
      <c r="M23" s="22">
        <v>6262</v>
      </c>
      <c r="N23" s="23">
        <v>6426</v>
      </c>
      <c r="O23" s="22">
        <v>6795</v>
      </c>
    </row>
    <row r="24" s="21" customFormat="1" spans="1:15">
      <c r="A24" s="22">
        <v>1225</v>
      </c>
      <c r="B24" s="23">
        <v>1516</v>
      </c>
      <c r="C24" s="22">
        <v>1966</v>
      </c>
      <c r="D24" s="23">
        <v>2635</v>
      </c>
      <c r="E24" s="22">
        <v>2818</v>
      </c>
      <c r="F24" s="23">
        <v>3257</v>
      </c>
      <c r="G24" s="22">
        <v>3824</v>
      </c>
      <c r="H24" s="23">
        <v>4222</v>
      </c>
      <c r="I24" s="22">
        <v>4474</v>
      </c>
      <c r="J24" s="23">
        <v>4944</v>
      </c>
      <c r="K24" s="22">
        <v>5461</v>
      </c>
      <c r="L24" s="23">
        <v>6018</v>
      </c>
      <c r="M24" s="22">
        <v>6264</v>
      </c>
      <c r="N24" s="23">
        <v>6437</v>
      </c>
      <c r="O24" s="22">
        <v>6798</v>
      </c>
    </row>
    <row r="25" s="21" customFormat="1" spans="1:15">
      <c r="A25" s="22">
        <v>1226</v>
      </c>
      <c r="B25" s="23">
        <v>1518</v>
      </c>
      <c r="C25" s="22">
        <v>1969</v>
      </c>
      <c r="D25" s="23">
        <v>2638</v>
      </c>
      <c r="E25" s="22">
        <v>2829</v>
      </c>
      <c r="F25" s="23">
        <v>3258</v>
      </c>
      <c r="G25" s="22">
        <v>3825</v>
      </c>
      <c r="H25" s="23">
        <v>4225</v>
      </c>
      <c r="I25" s="22">
        <v>4496</v>
      </c>
      <c r="J25" s="23">
        <v>4953</v>
      </c>
      <c r="K25" s="22">
        <v>5465</v>
      </c>
      <c r="L25" s="23">
        <v>6019</v>
      </c>
      <c r="M25" s="22">
        <v>6266</v>
      </c>
      <c r="N25" s="23">
        <v>6438</v>
      </c>
      <c r="O25" s="22">
        <v>6801</v>
      </c>
    </row>
    <row r="26" s="21" customFormat="1" spans="1:15">
      <c r="A26" s="22">
        <v>1227</v>
      </c>
      <c r="B26" s="23">
        <v>1521</v>
      </c>
      <c r="C26" s="22">
        <v>1982</v>
      </c>
      <c r="D26" s="23">
        <v>2639</v>
      </c>
      <c r="E26" s="22">
        <v>2835</v>
      </c>
      <c r="F26" s="23">
        <v>3264</v>
      </c>
      <c r="G26" s="22">
        <v>3827</v>
      </c>
      <c r="H26" s="23">
        <v>4228</v>
      </c>
      <c r="I26" s="22">
        <v>4530</v>
      </c>
      <c r="J26" s="23">
        <v>4962</v>
      </c>
      <c r="K26" s="22">
        <v>5469</v>
      </c>
      <c r="L26" s="23">
        <v>6020</v>
      </c>
      <c r="M26" s="22">
        <v>6267</v>
      </c>
      <c r="N26" s="23">
        <v>6439</v>
      </c>
      <c r="O26" s="22">
        <v>6812</v>
      </c>
    </row>
    <row r="27" s="21" customFormat="1" spans="1:15">
      <c r="A27" s="22">
        <v>1236</v>
      </c>
      <c r="B27" s="23">
        <v>1522</v>
      </c>
      <c r="C27" s="22">
        <v>1983</v>
      </c>
      <c r="D27" s="23">
        <v>2641</v>
      </c>
      <c r="E27" s="22">
        <v>2836</v>
      </c>
      <c r="F27" s="23">
        <v>3275</v>
      </c>
      <c r="G27" s="22">
        <v>3838</v>
      </c>
      <c r="H27" s="23">
        <v>4230</v>
      </c>
      <c r="I27" s="22">
        <v>4537</v>
      </c>
      <c r="J27" s="23">
        <v>4963</v>
      </c>
      <c r="K27" s="22">
        <v>5473</v>
      </c>
      <c r="L27" s="23">
        <v>6022</v>
      </c>
      <c r="M27" s="22">
        <v>6268</v>
      </c>
      <c r="N27" s="23">
        <v>6440</v>
      </c>
      <c r="O27" s="22">
        <v>6840</v>
      </c>
    </row>
    <row r="28" s="21" customFormat="1" spans="1:15">
      <c r="A28" s="22">
        <v>1240</v>
      </c>
      <c r="B28" s="23">
        <v>1523</v>
      </c>
      <c r="C28" s="22">
        <v>1985</v>
      </c>
      <c r="D28" s="23">
        <v>2642</v>
      </c>
      <c r="E28" s="22">
        <v>2837</v>
      </c>
      <c r="F28" s="23">
        <v>3281</v>
      </c>
      <c r="G28" s="22">
        <v>3841</v>
      </c>
      <c r="H28" s="23">
        <v>4236</v>
      </c>
      <c r="I28" s="22">
        <v>4538</v>
      </c>
      <c r="J28" s="23">
        <v>4967</v>
      </c>
      <c r="K28" s="22">
        <v>5477</v>
      </c>
      <c r="L28" s="23">
        <v>6026</v>
      </c>
      <c r="M28" s="22">
        <v>6277</v>
      </c>
      <c r="N28" s="23">
        <v>6441</v>
      </c>
      <c r="O28" s="22">
        <v>6877</v>
      </c>
    </row>
    <row r="29" s="21" customFormat="1" spans="1:15">
      <c r="A29" s="22">
        <v>1247</v>
      </c>
      <c r="B29" s="23">
        <v>1529</v>
      </c>
      <c r="C29" s="22">
        <v>2025</v>
      </c>
      <c r="D29" s="23">
        <v>2643</v>
      </c>
      <c r="E29" s="22">
        <v>2838</v>
      </c>
      <c r="F29" s="23">
        <v>3291</v>
      </c>
      <c r="G29" s="22">
        <v>3844</v>
      </c>
      <c r="H29" s="23">
        <v>4238</v>
      </c>
      <c r="I29" s="22">
        <v>4541</v>
      </c>
      <c r="J29" s="23">
        <v>4972</v>
      </c>
      <c r="K29" s="22">
        <v>5494</v>
      </c>
      <c r="L29" s="23">
        <v>6031</v>
      </c>
      <c r="M29" s="22">
        <v>6279</v>
      </c>
      <c r="N29" s="23">
        <v>6442</v>
      </c>
      <c r="O29" s="22">
        <v>6883</v>
      </c>
    </row>
    <row r="30" s="21" customFormat="1" spans="1:15">
      <c r="A30" s="22">
        <v>1252</v>
      </c>
      <c r="B30" s="23">
        <v>1535</v>
      </c>
      <c r="C30" s="22">
        <v>2030</v>
      </c>
      <c r="D30" s="23">
        <v>2645</v>
      </c>
      <c r="E30" s="22">
        <v>2839</v>
      </c>
      <c r="F30" s="23">
        <v>3293</v>
      </c>
      <c r="G30" s="22">
        <v>3848</v>
      </c>
      <c r="H30" s="23">
        <v>4239</v>
      </c>
      <c r="I30" s="22">
        <v>4543</v>
      </c>
      <c r="J30" s="23">
        <v>4976</v>
      </c>
      <c r="K30" s="22">
        <v>5602</v>
      </c>
      <c r="L30" s="23">
        <v>6035</v>
      </c>
      <c r="M30" s="22">
        <v>6280</v>
      </c>
      <c r="N30" s="23">
        <v>6443</v>
      </c>
      <c r="O30" s="22">
        <v>6896</v>
      </c>
    </row>
    <row r="31" s="21" customFormat="1" spans="1:15">
      <c r="A31" s="22">
        <v>1257</v>
      </c>
      <c r="B31" s="23">
        <v>1541</v>
      </c>
      <c r="C31" s="22">
        <v>2031</v>
      </c>
      <c r="D31" s="23">
        <v>2646</v>
      </c>
      <c r="E31" s="22">
        <v>2858</v>
      </c>
      <c r="F31" s="23">
        <v>3303</v>
      </c>
      <c r="G31" s="22">
        <v>3850</v>
      </c>
      <c r="H31" s="23">
        <v>4250</v>
      </c>
      <c r="I31" s="22">
        <v>4553</v>
      </c>
      <c r="J31" s="23">
        <v>4981</v>
      </c>
      <c r="K31" s="22">
        <v>5641</v>
      </c>
      <c r="L31" s="23">
        <v>6039</v>
      </c>
      <c r="M31" s="22">
        <v>6330</v>
      </c>
      <c r="N31" s="23">
        <v>6447</v>
      </c>
      <c r="O31" s="22">
        <v>6897</v>
      </c>
    </row>
    <row r="32" s="21" customFormat="1" spans="1:15">
      <c r="A32" s="22">
        <v>1260</v>
      </c>
      <c r="B32" s="23">
        <v>1542</v>
      </c>
      <c r="C32" s="22">
        <v>2045</v>
      </c>
      <c r="D32" s="23">
        <v>2647</v>
      </c>
      <c r="E32" s="22">
        <v>2859</v>
      </c>
      <c r="F32" s="23">
        <v>3304</v>
      </c>
      <c r="G32" s="22">
        <v>3856</v>
      </c>
      <c r="H32" s="23">
        <v>4252</v>
      </c>
      <c r="I32" s="22">
        <v>4565</v>
      </c>
      <c r="J32" s="23">
        <v>4992</v>
      </c>
      <c r="K32" s="22">
        <v>5649</v>
      </c>
      <c r="L32" s="23">
        <v>6043</v>
      </c>
      <c r="M32" s="22">
        <v>6331</v>
      </c>
      <c r="N32" s="23">
        <v>6469</v>
      </c>
      <c r="O32" s="22">
        <v>6903</v>
      </c>
    </row>
    <row r="33" s="21" customFormat="1" spans="1:15">
      <c r="A33" s="22">
        <v>1267</v>
      </c>
      <c r="B33" s="23">
        <v>1543</v>
      </c>
      <c r="C33" s="22">
        <v>2053</v>
      </c>
      <c r="D33" s="23">
        <v>2648</v>
      </c>
      <c r="E33" s="22">
        <v>2873</v>
      </c>
      <c r="F33" s="23">
        <v>3446</v>
      </c>
      <c r="G33" s="22">
        <v>3861</v>
      </c>
      <c r="H33" s="23">
        <v>4254</v>
      </c>
      <c r="I33" s="22">
        <v>4573</v>
      </c>
      <c r="J33" s="23">
        <v>5001</v>
      </c>
      <c r="K33" s="22">
        <v>5654</v>
      </c>
      <c r="L33" s="23">
        <v>6057</v>
      </c>
      <c r="M33" s="22">
        <v>6333</v>
      </c>
      <c r="N33" s="23">
        <v>6470</v>
      </c>
      <c r="O33" s="22">
        <v>7005</v>
      </c>
    </row>
    <row r="34" s="21" customFormat="1" spans="1:15">
      <c r="A34" s="22">
        <v>1331</v>
      </c>
      <c r="B34" s="23">
        <v>1550</v>
      </c>
      <c r="C34" s="22">
        <v>2054</v>
      </c>
      <c r="D34" s="23">
        <v>2650</v>
      </c>
      <c r="E34" s="22">
        <v>2876</v>
      </c>
      <c r="F34" s="23">
        <v>3448</v>
      </c>
      <c r="G34" s="22">
        <v>3868</v>
      </c>
      <c r="H34" s="23">
        <v>4256</v>
      </c>
      <c r="I34" s="22">
        <v>4579</v>
      </c>
      <c r="J34" s="23">
        <v>5030</v>
      </c>
      <c r="K34" s="22">
        <v>5656</v>
      </c>
      <c r="L34" s="23">
        <v>6059</v>
      </c>
      <c r="M34" s="22">
        <v>6335</v>
      </c>
      <c r="N34" s="23">
        <v>6474</v>
      </c>
      <c r="O34" s="22">
        <v>7045</v>
      </c>
    </row>
    <row r="35" s="21" customFormat="1" spans="1:15">
      <c r="A35" s="22">
        <v>1337</v>
      </c>
      <c r="B35" s="23">
        <v>1562</v>
      </c>
      <c r="C35" s="22">
        <v>2056</v>
      </c>
      <c r="D35" s="23">
        <v>2651</v>
      </c>
      <c r="E35" s="22">
        <v>2877</v>
      </c>
      <c r="F35" s="23">
        <v>3449</v>
      </c>
      <c r="G35" s="22">
        <v>3869</v>
      </c>
      <c r="H35" s="23">
        <v>4257</v>
      </c>
      <c r="I35" s="22">
        <v>4605</v>
      </c>
      <c r="J35" s="23">
        <v>5033</v>
      </c>
      <c r="K35" s="22">
        <v>5657</v>
      </c>
      <c r="L35" s="23">
        <v>6060</v>
      </c>
      <c r="M35" s="22">
        <v>6339</v>
      </c>
      <c r="N35" s="23">
        <v>6475</v>
      </c>
      <c r="O35" s="22">
        <v>7416</v>
      </c>
    </row>
    <row r="36" s="21" customFormat="1" spans="1:15">
      <c r="A36" s="22">
        <v>1338</v>
      </c>
      <c r="B36" s="23">
        <v>1566</v>
      </c>
      <c r="C36" s="22">
        <v>2066</v>
      </c>
      <c r="D36" s="23">
        <v>2652</v>
      </c>
      <c r="E36" s="22">
        <v>2878</v>
      </c>
      <c r="F36" s="23">
        <v>3451</v>
      </c>
      <c r="G36" s="22">
        <v>3870</v>
      </c>
      <c r="H36" s="23">
        <v>4259</v>
      </c>
      <c r="I36" s="22">
        <v>4609</v>
      </c>
      <c r="J36" s="23">
        <v>5050</v>
      </c>
      <c r="K36" s="22">
        <v>5661</v>
      </c>
      <c r="L36" s="23">
        <v>6062</v>
      </c>
      <c r="M36" s="22">
        <v>6351</v>
      </c>
      <c r="N36" s="23">
        <v>6478</v>
      </c>
      <c r="O36" s="22">
        <v>7418</v>
      </c>
    </row>
    <row r="37" s="21" customFormat="1" spans="1:15">
      <c r="A37" s="22">
        <v>1349</v>
      </c>
      <c r="B37" s="23">
        <v>1568</v>
      </c>
      <c r="C37" s="22">
        <v>2108</v>
      </c>
      <c r="D37" s="23">
        <v>2653</v>
      </c>
      <c r="E37" s="22">
        <v>2879</v>
      </c>
      <c r="F37" s="23">
        <v>3452</v>
      </c>
      <c r="G37" s="22">
        <v>3873</v>
      </c>
      <c r="H37" s="23">
        <v>4260</v>
      </c>
      <c r="I37" s="22">
        <v>4619</v>
      </c>
      <c r="J37" s="23">
        <v>5053</v>
      </c>
      <c r="K37" s="22">
        <v>5662</v>
      </c>
      <c r="L37" s="23">
        <v>6071</v>
      </c>
      <c r="M37" s="22">
        <v>6353</v>
      </c>
      <c r="N37" s="23">
        <v>6479</v>
      </c>
      <c r="O37" s="22">
        <v>7419</v>
      </c>
    </row>
    <row r="38" s="21" customFormat="1" spans="1:15">
      <c r="A38" s="22">
        <v>1351</v>
      </c>
      <c r="B38" s="23">
        <v>1590</v>
      </c>
      <c r="C38" s="22">
        <v>2109</v>
      </c>
      <c r="D38" s="23">
        <v>2655</v>
      </c>
      <c r="E38" s="22">
        <v>2880</v>
      </c>
      <c r="F38" s="23">
        <v>3458</v>
      </c>
      <c r="G38" s="22">
        <v>3901</v>
      </c>
      <c r="H38" s="23">
        <v>4263</v>
      </c>
      <c r="I38" s="22">
        <v>4637</v>
      </c>
      <c r="J38" s="23">
        <v>5055</v>
      </c>
      <c r="K38" s="22">
        <v>5663</v>
      </c>
      <c r="L38" s="23">
        <v>6073</v>
      </c>
      <c r="M38" s="22">
        <v>6354</v>
      </c>
      <c r="N38" s="23">
        <v>6480</v>
      </c>
      <c r="O38" s="22">
        <v>7421</v>
      </c>
    </row>
    <row r="39" s="21" customFormat="1" spans="1:15">
      <c r="A39" s="22">
        <v>1364</v>
      </c>
      <c r="B39" s="23">
        <v>1611</v>
      </c>
      <c r="C39" s="22">
        <v>2110</v>
      </c>
      <c r="D39" s="23">
        <v>2657</v>
      </c>
      <c r="E39" s="22">
        <v>2891</v>
      </c>
      <c r="F39" s="23">
        <v>3461</v>
      </c>
      <c r="G39" s="22">
        <v>3902</v>
      </c>
      <c r="H39" s="23">
        <v>4265</v>
      </c>
      <c r="I39" s="22">
        <v>4662</v>
      </c>
      <c r="J39" s="23">
        <v>5060</v>
      </c>
      <c r="K39" s="22">
        <v>5664</v>
      </c>
      <c r="L39" s="23">
        <v>6075</v>
      </c>
      <c r="M39" s="22">
        <v>6355</v>
      </c>
      <c r="N39" s="23">
        <v>6481</v>
      </c>
      <c r="O39" s="22">
        <v>7422</v>
      </c>
    </row>
    <row r="40" s="21" customFormat="1" spans="1:15">
      <c r="A40" s="22">
        <v>1375</v>
      </c>
      <c r="B40" s="23">
        <v>1612</v>
      </c>
      <c r="C40" s="22">
        <v>2111</v>
      </c>
      <c r="D40" s="23">
        <v>2659</v>
      </c>
      <c r="E40" s="22">
        <v>2896</v>
      </c>
      <c r="F40" s="23">
        <v>3466</v>
      </c>
      <c r="G40" s="22">
        <v>3903</v>
      </c>
      <c r="H40" s="23">
        <v>4266</v>
      </c>
      <c r="I40" s="22">
        <v>4665</v>
      </c>
      <c r="J40" s="23">
        <v>5061</v>
      </c>
      <c r="K40" s="22">
        <v>5665</v>
      </c>
      <c r="L40" s="23">
        <v>6076</v>
      </c>
      <c r="M40" s="22">
        <v>6357</v>
      </c>
      <c r="N40" s="23">
        <v>6482</v>
      </c>
      <c r="O40" s="22">
        <v>7428</v>
      </c>
    </row>
    <row r="41" s="21" customFormat="1" spans="1:15">
      <c r="A41" s="22">
        <v>1376</v>
      </c>
      <c r="B41" s="23">
        <v>1720</v>
      </c>
      <c r="C41" s="22">
        <v>2113</v>
      </c>
      <c r="D41" s="23">
        <v>2660</v>
      </c>
      <c r="E41" s="22">
        <v>3032</v>
      </c>
      <c r="F41" s="23">
        <v>3467</v>
      </c>
      <c r="G41" s="22">
        <v>3905</v>
      </c>
      <c r="H41" s="23">
        <v>4268</v>
      </c>
      <c r="I41" s="22">
        <v>4669</v>
      </c>
      <c r="J41" s="23">
        <v>5073</v>
      </c>
      <c r="K41" s="22">
        <v>5670</v>
      </c>
      <c r="L41" s="23">
        <v>6078</v>
      </c>
      <c r="M41" s="22">
        <v>6360</v>
      </c>
      <c r="N41" s="23">
        <v>6483</v>
      </c>
      <c r="O41" s="22">
        <v>7438</v>
      </c>
    </row>
    <row r="42" s="21" customFormat="1" spans="1:15">
      <c r="A42" s="22">
        <v>7439</v>
      </c>
      <c r="B42" s="23">
        <v>7977</v>
      </c>
      <c r="C42" s="22">
        <v>8221</v>
      </c>
      <c r="D42" s="23">
        <v>8502</v>
      </c>
      <c r="E42" s="22">
        <v>8853</v>
      </c>
      <c r="F42" s="23">
        <v>10112</v>
      </c>
      <c r="G42" s="22">
        <v>10459</v>
      </c>
      <c r="H42" s="23">
        <v>10975</v>
      </c>
      <c r="I42" s="22">
        <v>11976</v>
      </c>
      <c r="J42" s="23">
        <v>12185</v>
      </c>
      <c r="K42" s="22">
        <v>12531</v>
      </c>
      <c r="L42" s="23">
        <v>12775</v>
      </c>
      <c r="M42" s="22">
        <v>13036</v>
      </c>
      <c r="N42" s="23">
        <v>13301</v>
      </c>
      <c r="O42" s="22">
        <v>13617</v>
      </c>
    </row>
    <row r="43" s="21" customFormat="1" spans="1:15">
      <c r="A43" s="22">
        <v>7456</v>
      </c>
      <c r="B43" s="23">
        <v>7979</v>
      </c>
      <c r="C43" s="22">
        <v>8223</v>
      </c>
      <c r="D43" s="23">
        <v>8510</v>
      </c>
      <c r="E43" s="22">
        <v>8858</v>
      </c>
      <c r="F43" s="23">
        <v>10116</v>
      </c>
      <c r="G43" s="22">
        <v>10460</v>
      </c>
      <c r="H43" s="23">
        <v>10979</v>
      </c>
      <c r="I43" s="22">
        <v>11977</v>
      </c>
      <c r="J43" s="23">
        <v>12186</v>
      </c>
      <c r="K43" s="22">
        <v>12533</v>
      </c>
      <c r="L43" s="23">
        <v>12779</v>
      </c>
      <c r="M43" s="22">
        <v>13037</v>
      </c>
      <c r="N43" s="23">
        <v>13304</v>
      </c>
      <c r="O43" s="22">
        <v>13619</v>
      </c>
    </row>
    <row r="44" s="21" customFormat="1" spans="1:15">
      <c r="A44" s="22">
        <v>7461</v>
      </c>
      <c r="B44" s="23">
        <v>7980</v>
      </c>
      <c r="C44" s="22">
        <v>8224</v>
      </c>
      <c r="D44" s="23">
        <v>8511</v>
      </c>
      <c r="E44" s="22">
        <v>8865</v>
      </c>
      <c r="F44" s="23">
        <v>10118</v>
      </c>
      <c r="G44" s="22">
        <v>10467</v>
      </c>
      <c r="H44" s="23">
        <v>10985</v>
      </c>
      <c r="I44" s="22">
        <v>11978</v>
      </c>
      <c r="J44" s="23">
        <v>12192</v>
      </c>
      <c r="K44" s="22">
        <v>12534</v>
      </c>
      <c r="L44" s="23">
        <v>12781</v>
      </c>
      <c r="M44" s="22">
        <v>13043</v>
      </c>
      <c r="N44" s="23">
        <v>13305</v>
      </c>
      <c r="O44" s="22">
        <v>13623</v>
      </c>
    </row>
    <row r="45" s="21" customFormat="1" spans="1:15">
      <c r="A45" s="22">
        <v>7462</v>
      </c>
      <c r="B45" s="23">
        <v>8001</v>
      </c>
      <c r="C45" s="22">
        <v>8225</v>
      </c>
      <c r="D45" s="23">
        <v>8514</v>
      </c>
      <c r="E45" s="22">
        <v>8868</v>
      </c>
      <c r="F45" s="23">
        <v>10119</v>
      </c>
      <c r="G45" s="22">
        <v>10469</v>
      </c>
      <c r="H45" s="23">
        <v>10986</v>
      </c>
      <c r="I45" s="22">
        <v>12008</v>
      </c>
      <c r="J45" s="23">
        <v>12196</v>
      </c>
      <c r="K45" s="22">
        <v>12538</v>
      </c>
      <c r="L45" s="23">
        <v>12785</v>
      </c>
      <c r="M45" s="22">
        <v>13045</v>
      </c>
      <c r="N45" s="23">
        <v>13308</v>
      </c>
      <c r="O45" s="22">
        <v>13624</v>
      </c>
    </row>
    <row r="46" s="21" customFormat="1" spans="1:15">
      <c r="A46" s="22">
        <v>7465</v>
      </c>
      <c r="B46" s="23">
        <v>8004</v>
      </c>
      <c r="C46" s="22">
        <v>8226</v>
      </c>
      <c r="D46" s="23">
        <v>8515</v>
      </c>
      <c r="E46" s="22">
        <v>8870</v>
      </c>
      <c r="F46" s="23">
        <v>10120</v>
      </c>
      <c r="G46" s="22">
        <v>10470</v>
      </c>
      <c r="H46" s="23">
        <v>10987</v>
      </c>
      <c r="I46" s="22">
        <v>12009</v>
      </c>
      <c r="J46" s="23">
        <v>12236</v>
      </c>
      <c r="K46" s="22">
        <v>12541</v>
      </c>
      <c r="L46" s="23">
        <v>12787</v>
      </c>
      <c r="M46" s="22">
        <v>13056</v>
      </c>
      <c r="N46" s="23">
        <v>13310</v>
      </c>
      <c r="O46" s="22">
        <v>13627</v>
      </c>
    </row>
    <row r="47" s="21" customFormat="1" spans="1:15">
      <c r="A47" s="22">
        <v>7480</v>
      </c>
      <c r="B47" s="23">
        <v>8005</v>
      </c>
      <c r="C47" s="22">
        <v>8230</v>
      </c>
      <c r="D47" s="23">
        <v>8525</v>
      </c>
      <c r="E47" s="22">
        <v>8886</v>
      </c>
      <c r="F47" s="23">
        <v>10121</v>
      </c>
      <c r="G47" s="22">
        <v>10471</v>
      </c>
      <c r="H47" s="23">
        <v>10990</v>
      </c>
      <c r="I47" s="22">
        <v>12015</v>
      </c>
      <c r="J47" s="23">
        <v>12307</v>
      </c>
      <c r="K47" s="22">
        <v>12542</v>
      </c>
      <c r="L47" s="23">
        <v>12803</v>
      </c>
      <c r="M47" s="22">
        <v>13060</v>
      </c>
      <c r="N47" s="23">
        <v>13313</v>
      </c>
      <c r="O47" s="22">
        <v>13628</v>
      </c>
    </row>
    <row r="48" s="21" customFormat="1" spans="1:15">
      <c r="A48" s="22">
        <v>7710</v>
      </c>
      <c r="B48" s="23">
        <v>8008</v>
      </c>
      <c r="C48" s="22">
        <v>8232</v>
      </c>
      <c r="D48" s="23">
        <v>8530</v>
      </c>
      <c r="E48" s="22">
        <v>8889</v>
      </c>
      <c r="F48" s="23">
        <v>10122</v>
      </c>
      <c r="G48" s="22">
        <v>10475</v>
      </c>
      <c r="H48" s="23">
        <v>10998</v>
      </c>
      <c r="I48" s="22">
        <v>12018</v>
      </c>
      <c r="J48" s="23">
        <v>12407</v>
      </c>
      <c r="K48" s="22">
        <v>12544</v>
      </c>
      <c r="L48" s="23">
        <v>12804</v>
      </c>
      <c r="M48" s="22">
        <v>13062</v>
      </c>
      <c r="N48" s="23">
        <v>13314</v>
      </c>
      <c r="O48" s="22">
        <v>13634</v>
      </c>
    </row>
    <row r="49" s="21" customFormat="1" spans="1:15">
      <c r="A49" s="22">
        <v>7716</v>
      </c>
      <c r="B49" s="23">
        <v>8011</v>
      </c>
      <c r="C49" s="22">
        <v>8240</v>
      </c>
      <c r="D49" s="23">
        <v>8533</v>
      </c>
      <c r="E49" s="22">
        <v>10001</v>
      </c>
      <c r="F49" s="23">
        <v>10123</v>
      </c>
      <c r="G49" s="22">
        <v>10505</v>
      </c>
      <c r="H49" s="23">
        <v>11212</v>
      </c>
      <c r="I49" s="22">
        <v>12019</v>
      </c>
      <c r="J49" s="23">
        <v>12414</v>
      </c>
      <c r="K49" s="22">
        <v>12545</v>
      </c>
      <c r="L49" s="23">
        <v>12820</v>
      </c>
      <c r="M49" s="22">
        <v>13064</v>
      </c>
      <c r="N49" s="23">
        <v>13326</v>
      </c>
      <c r="O49" s="22">
        <v>13636</v>
      </c>
    </row>
    <row r="50" s="21" customFormat="1" spans="1:15">
      <c r="A50" s="22">
        <v>7717</v>
      </c>
      <c r="B50" s="23">
        <v>8014</v>
      </c>
      <c r="C50" s="22">
        <v>8241</v>
      </c>
      <c r="D50" s="23">
        <v>8535</v>
      </c>
      <c r="E50" s="22">
        <v>10002</v>
      </c>
      <c r="F50" s="23">
        <v>10150</v>
      </c>
      <c r="G50" s="22">
        <v>10506</v>
      </c>
      <c r="H50" s="23">
        <v>11221</v>
      </c>
      <c r="I50" s="22">
        <v>12020</v>
      </c>
      <c r="J50" s="23">
        <v>12417</v>
      </c>
      <c r="K50" s="22">
        <v>12547</v>
      </c>
      <c r="L50" s="23">
        <v>12821</v>
      </c>
      <c r="M50" s="22">
        <v>13065</v>
      </c>
      <c r="N50" s="23">
        <v>13328</v>
      </c>
      <c r="O50" s="22">
        <v>13638</v>
      </c>
    </row>
    <row r="51" s="21" customFormat="1" spans="1:15">
      <c r="A51" s="22">
        <v>7719</v>
      </c>
      <c r="B51" s="23">
        <v>8015</v>
      </c>
      <c r="C51" s="22">
        <v>8242</v>
      </c>
      <c r="D51" s="23">
        <v>8551</v>
      </c>
      <c r="E51" s="22">
        <v>10003</v>
      </c>
      <c r="F51" s="23">
        <v>10151</v>
      </c>
      <c r="G51" s="22">
        <v>10509</v>
      </c>
      <c r="H51" s="23">
        <v>11226</v>
      </c>
      <c r="I51" s="22">
        <v>12027</v>
      </c>
      <c r="J51" s="23">
        <v>12419</v>
      </c>
      <c r="K51" s="22">
        <v>12548</v>
      </c>
      <c r="L51" s="23">
        <v>12831</v>
      </c>
      <c r="M51" s="22">
        <v>13068</v>
      </c>
      <c r="N51" s="23">
        <v>13335</v>
      </c>
      <c r="O51" s="22">
        <v>13640</v>
      </c>
    </row>
    <row r="52" s="21" customFormat="1" spans="1:15">
      <c r="A52" s="22">
        <v>7720</v>
      </c>
      <c r="B52" s="23">
        <v>8022</v>
      </c>
      <c r="C52" s="22">
        <v>8243</v>
      </c>
      <c r="D52" s="23">
        <v>8553</v>
      </c>
      <c r="E52" s="22">
        <v>10004</v>
      </c>
      <c r="F52" s="23">
        <v>10152</v>
      </c>
      <c r="G52" s="22">
        <v>10516</v>
      </c>
      <c r="H52" s="23">
        <v>11239</v>
      </c>
      <c r="I52" s="22">
        <v>12033</v>
      </c>
      <c r="J52" s="23">
        <v>12420</v>
      </c>
      <c r="K52" s="22">
        <v>12561</v>
      </c>
      <c r="L52" s="23">
        <v>12833</v>
      </c>
      <c r="M52" s="22">
        <v>13069</v>
      </c>
      <c r="N52" s="23">
        <v>13337</v>
      </c>
      <c r="O52" s="22">
        <v>13642</v>
      </c>
    </row>
    <row r="53" s="21" customFormat="1" spans="1:15">
      <c r="A53" s="22">
        <v>7722</v>
      </c>
      <c r="B53" s="23">
        <v>8025</v>
      </c>
      <c r="C53" s="22">
        <v>8245</v>
      </c>
      <c r="D53" s="23">
        <v>8554</v>
      </c>
      <c r="E53" s="22">
        <v>10005</v>
      </c>
      <c r="F53" s="23">
        <v>10153</v>
      </c>
      <c r="G53" s="22">
        <v>10518</v>
      </c>
      <c r="H53" s="23">
        <v>11569</v>
      </c>
      <c r="I53" s="22">
        <v>12041</v>
      </c>
      <c r="J53" s="23">
        <v>12423</v>
      </c>
      <c r="K53" s="22">
        <v>12563</v>
      </c>
      <c r="L53" s="23">
        <v>12834</v>
      </c>
      <c r="M53" s="22">
        <v>13073</v>
      </c>
      <c r="N53" s="23">
        <v>13346</v>
      </c>
      <c r="O53" s="22">
        <v>13645</v>
      </c>
    </row>
    <row r="54" s="21" customFormat="1" spans="1:15">
      <c r="A54" s="22">
        <v>7727</v>
      </c>
      <c r="B54" s="23">
        <v>8037</v>
      </c>
      <c r="C54" s="22">
        <v>8247</v>
      </c>
      <c r="D54" s="23">
        <v>8555</v>
      </c>
      <c r="E54" s="22">
        <v>10006</v>
      </c>
      <c r="F54" s="23">
        <v>10154</v>
      </c>
      <c r="G54" s="22">
        <v>10519</v>
      </c>
      <c r="H54" s="23">
        <v>11792</v>
      </c>
      <c r="I54" s="22">
        <v>12043</v>
      </c>
      <c r="J54" s="23">
        <v>12431</v>
      </c>
      <c r="K54" s="22">
        <v>12564</v>
      </c>
      <c r="L54" s="23">
        <v>12839</v>
      </c>
      <c r="M54" s="22">
        <v>13074</v>
      </c>
      <c r="N54" s="23">
        <v>13352</v>
      </c>
      <c r="O54" s="22">
        <v>13647</v>
      </c>
    </row>
    <row r="55" s="21" customFormat="1" spans="1:15">
      <c r="A55" s="22">
        <v>7732</v>
      </c>
      <c r="B55" s="23">
        <v>8038</v>
      </c>
      <c r="C55" s="22">
        <v>8248</v>
      </c>
      <c r="D55" s="23">
        <v>8556</v>
      </c>
      <c r="E55" s="22">
        <v>10007</v>
      </c>
      <c r="F55" s="23">
        <v>10155</v>
      </c>
      <c r="G55" s="22">
        <v>10524</v>
      </c>
      <c r="H55" s="23">
        <v>11930</v>
      </c>
      <c r="I55" s="22">
        <v>12050</v>
      </c>
      <c r="J55" s="23">
        <v>12432</v>
      </c>
      <c r="K55" s="22">
        <v>12565</v>
      </c>
      <c r="L55" s="23">
        <v>12845</v>
      </c>
      <c r="M55" s="22">
        <v>13076</v>
      </c>
      <c r="N55" s="23">
        <v>13354</v>
      </c>
      <c r="O55" s="22">
        <v>13649</v>
      </c>
    </row>
    <row r="56" s="21" customFormat="1" spans="1:15">
      <c r="A56" s="22">
        <v>7738</v>
      </c>
      <c r="B56" s="23">
        <v>8042</v>
      </c>
      <c r="C56" s="22">
        <v>8251</v>
      </c>
      <c r="D56" s="23">
        <v>8560</v>
      </c>
      <c r="E56" s="22">
        <v>10008</v>
      </c>
      <c r="F56" s="23">
        <v>10158</v>
      </c>
      <c r="G56" s="22">
        <v>10526</v>
      </c>
      <c r="H56" s="23">
        <v>11932</v>
      </c>
      <c r="I56" s="22">
        <v>12059</v>
      </c>
      <c r="J56" s="23">
        <v>12433</v>
      </c>
      <c r="K56" s="22">
        <v>12566</v>
      </c>
      <c r="L56" s="23">
        <v>12848</v>
      </c>
      <c r="M56" s="22">
        <v>13078</v>
      </c>
      <c r="N56" s="23">
        <v>13357</v>
      </c>
      <c r="O56" s="22">
        <v>13651</v>
      </c>
    </row>
    <row r="57" s="21" customFormat="1" spans="1:15">
      <c r="A57" s="22">
        <v>7762</v>
      </c>
      <c r="B57" s="23">
        <v>8050</v>
      </c>
      <c r="C57" s="22">
        <v>8260</v>
      </c>
      <c r="D57" s="23">
        <v>8562</v>
      </c>
      <c r="E57" s="22">
        <v>10009</v>
      </c>
      <c r="F57" s="23">
        <v>10165</v>
      </c>
      <c r="G57" s="22">
        <v>10536</v>
      </c>
      <c r="H57" s="23">
        <v>11933</v>
      </c>
      <c r="I57" s="22">
        <v>12063</v>
      </c>
      <c r="J57" s="23">
        <v>12436</v>
      </c>
      <c r="K57" s="22">
        <v>12568</v>
      </c>
      <c r="L57" s="23">
        <v>12854</v>
      </c>
      <c r="M57" s="22">
        <v>13080</v>
      </c>
      <c r="N57" s="23">
        <v>13363</v>
      </c>
      <c r="O57" s="22">
        <v>13657</v>
      </c>
    </row>
    <row r="58" s="21" customFormat="1" spans="1:15">
      <c r="A58" s="22">
        <v>7803</v>
      </c>
      <c r="B58" s="23">
        <v>8067</v>
      </c>
      <c r="C58" s="22">
        <v>8302</v>
      </c>
      <c r="D58" s="23">
        <v>8721</v>
      </c>
      <c r="E58" s="22">
        <v>10010</v>
      </c>
      <c r="F58" s="23">
        <v>10166</v>
      </c>
      <c r="G58" s="22">
        <v>10541</v>
      </c>
      <c r="H58" s="23">
        <v>11935</v>
      </c>
      <c r="I58" s="22">
        <v>12067</v>
      </c>
      <c r="J58" s="23">
        <v>12440</v>
      </c>
      <c r="K58" s="22">
        <v>12569</v>
      </c>
      <c r="L58" s="23">
        <v>12863</v>
      </c>
      <c r="M58" s="22">
        <v>13082</v>
      </c>
      <c r="N58" s="23">
        <v>13364</v>
      </c>
      <c r="O58" s="22">
        <v>13676</v>
      </c>
    </row>
    <row r="59" s="21" customFormat="1" spans="1:15">
      <c r="A59" s="22">
        <v>7821</v>
      </c>
      <c r="B59" s="23">
        <v>8068</v>
      </c>
      <c r="C59" s="22">
        <v>8310</v>
      </c>
      <c r="D59" s="23">
        <v>8731</v>
      </c>
      <c r="E59" s="22">
        <v>10011</v>
      </c>
      <c r="F59" s="23">
        <v>10167</v>
      </c>
      <c r="G59" s="22">
        <v>10542</v>
      </c>
      <c r="H59" s="23">
        <v>11937</v>
      </c>
      <c r="I59" s="22">
        <v>12069</v>
      </c>
      <c r="J59" s="23">
        <v>12443</v>
      </c>
      <c r="K59" s="22">
        <v>12570</v>
      </c>
      <c r="L59" s="23">
        <v>12884</v>
      </c>
      <c r="M59" s="22">
        <v>13084</v>
      </c>
      <c r="N59" s="23">
        <v>13401</v>
      </c>
      <c r="O59" s="22">
        <v>13677</v>
      </c>
    </row>
    <row r="60" s="21" customFormat="1" spans="1:15">
      <c r="A60" s="22">
        <v>7822</v>
      </c>
      <c r="B60" s="23">
        <v>8069</v>
      </c>
      <c r="C60" s="22">
        <v>8312</v>
      </c>
      <c r="D60" s="23">
        <v>8732</v>
      </c>
      <c r="E60" s="22">
        <v>10012</v>
      </c>
      <c r="F60" s="23">
        <v>10168</v>
      </c>
      <c r="G60" s="22">
        <v>10552</v>
      </c>
      <c r="H60" s="23">
        <v>11939</v>
      </c>
      <c r="I60" s="22">
        <v>12073</v>
      </c>
      <c r="J60" s="23">
        <v>12451</v>
      </c>
      <c r="K60" s="22">
        <v>12571</v>
      </c>
      <c r="L60" s="23">
        <v>12886</v>
      </c>
      <c r="M60" s="22">
        <v>13093</v>
      </c>
      <c r="N60" s="23">
        <v>13402</v>
      </c>
      <c r="O60" s="22">
        <v>13685</v>
      </c>
    </row>
    <row r="61" s="21" customFormat="1" spans="1:15">
      <c r="A61" s="22">
        <v>7823</v>
      </c>
      <c r="B61" s="23">
        <v>8070</v>
      </c>
      <c r="C61" s="22">
        <v>8313</v>
      </c>
      <c r="D61" s="23">
        <v>8735</v>
      </c>
      <c r="E61" s="22">
        <v>10013</v>
      </c>
      <c r="F61" s="23">
        <v>10169</v>
      </c>
      <c r="G61" s="22">
        <v>10560</v>
      </c>
      <c r="H61" s="23">
        <v>11941</v>
      </c>
      <c r="I61" s="22">
        <v>12074</v>
      </c>
      <c r="J61" s="23">
        <v>12453</v>
      </c>
      <c r="K61" s="22">
        <v>12572</v>
      </c>
      <c r="L61" s="23">
        <v>12911</v>
      </c>
      <c r="M61" s="22">
        <v>13103</v>
      </c>
      <c r="N61" s="23">
        <v>13407</v>
      </c>
      <c r="O61" s="22">
        <v>13688</v>
      </c>
    </row>
    <row r="62" s="21" customFormat="1" spans="1:15">
      <c r="A62" s="22">
        <v>7830</v>
      </c>
      <c r="B62" s="23">
        <v>8072</v>
      </c>
      <c r="C62" s="22">
        <v>8317</v>
      </c>
      <c r="D62" s="23">
        <v>8736</v>
      </c>
      <c r="E62" s="22">
        <v>10014</v>
      </c>
      <c r="F62" s="23">
        <v>10170</v>
      </c>
      <c r="G62" s="22">
        <v>10566</v>
      </c>
      <c r="H62" s="23">
        <v>11942</v>
      </c>
      <c r="I62" s="22">
        <v>12078</v>
      </c>
      <c r="J62" s="23">
        <v>12456</v>
      </c>
      <c r="K62" s="22">
        <v>12574</v>
      </c>
      <c r="L62" s="23">
        <v>12915</v>
      </c>
      <c r="M62" s="22">
        <v>13107</v>
      </c>
      <c r="N62" s="23">
        <v>13408</v>
      </c>
      <c r="O62" s="22">
        <v>13732</v>
      </c>
    </row>
    <row r="63" s="21" customFormat="1" spans="1:15">
      <c r="A63" s="22">
        <v>7839</v>
      </c>
      <c r="B63" s="23">
        <v>8073</v>
      </c>
      <c r="C63" s="22">
        <v>8318</v>
      </c>
      <c r="D63" s="23">
        <v>8740</v>
      </c>
      <c r="E63" s="22">
        <v>10016</v>
      </c>
      <c r="F63" s="23">
        <v>10171</v>
      </c>
      <c r="G63" s="22">
        <v>10576</v>
      </c>
      <c r="H63" s="23">
        <v>11944</v>
      </c>
      <c r="I63" s="22">
        <v>12083</v>
      </c>
      <c r="J63" s="23">
        <v>12458</v>
      </c>
      <c r="K63" s="22">
        <v>12575</v>
      </c>
      <c r="L63" s="23">
        <v>12921</v>
      </c>
      <c r="M63" s="22">
        <v>13108</v>
      </c>
      <c r="N63" s="23">
        <v>13409</v>
      </c>
      <c r="O63" s="22">
        <v>13738</v>
      </c>
    </row>
    <row r="64" s="21" customFormat="1" spans="1:15">
      <c r="A64" s="22">
        <v>7846</v>
      </c>
      <c r="B64" s="23">
        <v>8079</v>
      </c>
      <c r="C64" s="22">
        <v>8320</v>
      </c>
      <c r="D64" s="23">
        <v>8751</v>
      </c>
      <c r="E64" s="22">
        <v>10017</v>
      </c>
      <c r="F64" s="23">
        <v>10173</v>
      </c>
      <c r="G64" s="22">
        <v>10578</v>
      </c>
      <c r="H64" s="23">
        <v>11946</v>
      </c>
      <c r="I64" s="22">
        <v>12086</v>
      </c>
      <c r="J64" s="23">
        <v>12466</v>
      </c>
      <c r="K64" s="22">
        <v>12578</v>
      </c>
      <c r="L64" s="23">
        <v>12924</v>
      </c>
      <c r="M64" s="22">
        <v>13112</v>
      </c>
      <c r="N64" s="23">
        <v>13415</v>
      </c>
      <c r="O64" s="22">
        <v>13744</v>
      </c>
    </row>
    <row r="65" s="21" customFormat="1" spans="1:15">
      <c r="A65" s="22">
        <v>7847</v>
      </c>
      <c r="B65" s="23">
        <v>8087</v>
      </c>
      <c r="C65" s="22">
        <v>8322</v>
      </c>
      <c r="D65" s="23">
        <v>8752</v>
      </c>
      <c r="E65" s="22">
        <v>10018</v>
      </c>
      <c r="F65" s="23">
        <v>10174</v>
      </c>
      <c r="G65" s="22">
        <v>10579</v>
      </c>
      <c r="H65" s="23">
        <v>11948</v>
      </c>
      <c r="I65" s="22">
        <v>12090</v>
      </c>
      <c r="J65" s="23">
        <v>12472</v>
      </c>
      <c r="K65" s="22">
        <v>12580</v>
      </c>
      <c r="L65" s="23">
        <v>12933</v>
      </c>
      <c r="M65" s="22">
        <v>13117</v>
      </c>
      <c r="N65" s="23">
        <v>13425</v>
      </c>
      <c r="O65" s="22">
        <v>13758</v>
      </c>
    </row>
    <row r="66" s="21" customFormat="1" spans="1:15">
      <c r="A66" s="22">
        <v>7848</v>
      </c>
      <c r="B66" s="23">
        <v>8088</v>
      </c>
      <c r="C66" s="22">
        <v>8326</v>
      </c>
      <c r="D66" s="23">
        <v>8757</v>
      </c>
      <c r="E66" s="22">
        <v>10019</v>
      </c>
      <c r="F66" s="23">
        <v>10175</v>
      </c>
      <c r="G66" s="22">
        <v>10588</v>
      </c>
      <c r="H66" s="23">
        <v>11949</v>
      </c>
      <c r="I66" s="22">
        <v>12106</v>
      </c>
      <c r="J66" s="23">
        <v>12473</v>
      </c>
      <c r="K66" s="22">
        <v>12582</v>
      </c>
      <c r="L66" s="23">
        <v>12946</v>
      </c>
      <c r="M66" s="22">
        <v>13119</v>
      </c>
      <c r="N66" s="23">
        <v>13428</v>
      </c>
      <c r="O66" s="22">
        <v>13777</v>
      </c>
    </row>
    <row r="67" s="21" customFormat="1" spans="1:15">
      <c r="A67" s="22">
        <v>7849</v>
      </c>
      <c r="B67" s="23">
        <v>8089</v>
      </c>
      <c r="C67" s="22">
        <v>8328</v>
      </c>
      <c r="D67" s="23">
        <v>8758</v>
      </c>
      <c r="E67" s="22">
        <v>10020</v>
      </c>
      <c r="F67" s="23">
        <v>10176</v>
      </c>
      <c r="G67" s="22">
        <v>10590</v>
      </c>
      <c r="H67" s="23">
        <v>11952</v>
      </c>
      <c r="I67" s="22">
        <v>12115</v>
      </c>
      <c r="J67" s="23">
        <v>12477</v>
      </c>
      <c r="K67" s="22">
        <v>12585</v>
      </c>
      <c r="L67" s="23">
        <v>12949</v>
      </c>
      <c r="M67" s="22">
        <v>13120</v>
      </c>
      <c r="N67" s="23">
        <v>13455</v>
      </c>
      <c r="O67" s="22">
        <v>13778</v>
      </c>
    </row>
    <row r="68" s="21" customFormat="1" spans="1:15">
      <c r="A68" s="22">
        <v>7853</v>
      </c>
      <c r="B68" s="23">
        <v>8092</v>
      </c>
      <c r="C68" s="22">
        <v>8329</v>
      </c>
      <c r="D68" s="23">
        <v>8759</v>
      </c>
      <c r="E68" s="22">
        <v>10022</v>
      </c>
      <c r="F68" s="23">
        <v>10177</v>
      </c>
      <c r="G68" s="22">
        <v>10597</v>
      </c>
      <c r="H68" s="23">
        <v>11954</v>
      </c>
      <c r="I68" s="22">
        <v>12118</v>
      </c>
      <c r="J68" s="23">
        <v>12482</v>
      </c>
      <c r="K68" s="22">
        <v>12592</v>
      </c>
      <c r="L68" s="23">
        <v>12953</v>
      </c>
      <c r="M68" s="22">
        <v>13121</v>
      </c>
      <c r="N68" s="23">
        <v>13456</v>
      </c>
      <c r="O68" s="22">
        <v>13784</v>
      </c>
    </row>
    <row r="69" s="21" customFormat="1" spans="1:15">
      <c r="A69" s="22">
        <v>7855</v>
      </c>
      <c r="B69" s="23">
        <v>8095</v>
      </c>
      <c r="C69" s="22">
        <v>8330</v>
      </c>
      <c r="D69" s="23">
        <v>8802</v>
      </c>
      <c r="E69" s="22">
        <v>10029</v>
      </c>
      <c r="F69" s="23">
        <v>10178</v>
      </c>
      <c r="G69" s="22">
        <v>10916</v>
      </c>
      <c r="H69" s="23">
        <v>11955</v>
      </c>
      <c r="I69" s="22">
        <v>12123</v>
      </c>
      <c r="J69" s="23">
        <v>12484</v>
      </c>
      <c r="K69" s="22">
        <v>12594</v>
      </c>
      <c r="L69" s="23">
        <v>12958</v>
      </c>
      <c r="M69" s="22">
        <v>13126</v>
      </c>
      <c r="N69" s="23">
        <v>13461</v>
      </c>
      <c r="O69" s="22">
        <v>13794</v>
      </c>
    </row>
    <row r="70" s="21" customFormat="1" spans="1:15">
      <c r="A70" s="22">
        <v>7856</v>
      </c>
      <c r="B70" s="23">
        <v>8098</v>
      </c>
      <c r="C70" s="22">
        <v>8341</v>
      </c>
      <c r="D70" s="23">
        <v>8804</v>
      </c>
      <c r="E70" s="22">
        <v>10036</v>
      </c>
      <c r="F70" s="23">
        <v>10179</v>
      </c>
      <c r="G70" s="22">
        <v>10919</v>
      </c>
      <c r="H70" s="23">
        <v>11956</v>
      </c>
      <c r="I70" s="22">
        <v>12132</v>
      </c>
      <c r="J70" s="23">
        <v>12486</v>
      </c>
      <c r="K70" s="22">
        <v>12602</v>
      </c>
      <c r="L70" s="23">
        <v>12962</v>
      </c>
      <c r="M70" s="22">
        <v>13131</v>
      </c>
      <c r="N70" s="23">
        <v>13469</v>
      </c>
      <c r="O70" s="22">
        <v>13795</v>
      </c>
    </row>
    <row r="71" s="21" customFormat="1" spans="1:15">
      <c r="A71" s="22">
        <v>7860</v>
      </c>
      <c r="B71" s="23">
        <v>8201</v>
      </c>
      <c r="C71" s="22">
        <v>8342</v>
      </c>
      <c r="D71" s="23">
        <v>8809</v>
      </c>
      <c r="E71" s="22">
        <v>10038</v>
      </c>
      <c r="F71" s="23">
        <v>10199</v>
      </c>
      <c r="G71" s="22">
        <v>10922</v>
      </c>
      <c r="H71" s="23">
        <v>11957</v>
      </c>
      <c r="I71" s="22">
        <v>12133</v>
      </c>
      <c r="J71" s="23">
        <v>12487</v>
      </c>
      <c r="K71" s="22">
        <v>12701</v>
      </c>
      <c r="L71" s="23">
        <v>12972</v>
      </c>
      <c r="M71" s="22">
        <v>13132</v>
      </c>
      <c r="N71" s="23">
        <v>13475</v>
      </c>
      <c r="O71" s="22">
        <v>13802</v>
      </c>
    </row>
    <row r="72" s="21" customFormat="1" spans="1:15">
      <c r="A72" s="22">
        <v>7870</v>
      </c>
      <c r="B72" s="23">
        <v>8202</v>
      </c>
      <c r="C72" s="22">
        <v>8343</v>
      </c>
      <c r="D72" s="23">
        <v>8812</v>
      </c>
      <c r="E72" s="22">
        <v>10041</v>
      </c>
      <c r="F72" s="23">
        <v>10270</v>
      </c>
      <c r="G72" s="22">
        <v>10924</v>
      </c>
      <c r="H72" s="23">
        <v>11958</v>
      </c>
      <c r="I72" s="22">
        <v>12140</v>
      </c>
      <c r="J72" s="23">
        <v>12491</v>
      </c>
      <c r="K72" s="22">
        <v>12721</v>
      </c>
      <c r="L72" s="23">
        <v>12975</v>
      </c>
      <c r="M72" s="22">
        <v>13135</v>
      </c>
      <c r="N72" s="23">
        <v>13476</v>
      </c>
      <c r="O72" s="22">
        <v>13815</v>
      </c>
    </row>
    <row r="73" s="21" customFormat="1" spans="1:15">
      <c r="A73" s="22">
        <v>7871</v>
      </c>
      <c r="B73" s="23">
        <v>8203</v>
      </c>
      <c r="C73" s="22">
        <v>8344</v>
      </c>
      <c r="D73" s="23">
        <v>8823</v>
      </c>
      <c r="E73" s="22">
        <v>10045</v>
      </c>
      <c r="F73" s="23">
        <v>10271</v>
      </c>
      <c r="G73" s="22">
        <v>10925</v>
      </c>
      <c r="H73" s="23">
        <v>11959</v>
      </c>
      <c r="I73" s="22">
        <v>12141</v>
      </c>
      <c r="J73" s="23">
        <v>12498</v>
      </c>
      <c r="K73" s="22">
        <v>12722</v>
      </c>
      <c r="L73" s="23">
        <v>12977</v>
      </c>
      <c r="M73" s="22">
        <v>13138</v>
      </c>
      <c r="N73" s="23">
        <v>13480</v>
      </c>
      <c r="O73" s="22">
        <v>13820</v>
      </c>
    </row>
    <row r="74" s="21" customFormat="1" spans="1:15">
      <c r="A74" s="22">
        <v>7879</v>
      </c>
      <c r="B74" s="23">
        <v>8204</v>
      </c>
      <c r="C74" s="22">
        <v>8348</v>
      </c>
      <c r="D74" s="23">
        <v>8824</v>
      </c>
      <c r="E74" s="22">
        <v>10055</v>
      </c>
      <c r="F74" s="23">
        <v>10278</v>
      </c>
      <c r="G74" s="22">
        <v>10930</v>
      </c>
      <c r="H74" s="23">
        <v>11960</v>
      </c>
      <c r="I74" s="22">
        <v>12143</v>
      </c>
      <c r="J74" s="23">
        <v>12504</v>
      </c>
      <c r="K74" s="22">
        <v>12724</v>
      </c>
      <c r="L74" s="23">
        <v>12978</v>
      </c>
      <c r="M74" s="22">
        <v>13139</v>
      </c>
      <c r="N74" s="23">
        <v>13482</v>
      </c>
      <c r="O74" s="22">
        <v>13826</v>
      </c>
    </row>
    <row r="75" s="21" customFormat="1" spans="1:15">
      <c r="A75" s="22">
        <v>7882</v>
      </c>
      <c r="B75" s="23">
        <v>8205</v>
      </c>
      <c r="C75" s="22">
        <v>8350</v>
      </c>
      <c r="D75" s="23">
        <v>8825</v>
      </c>
      <c r="E75" s="22">
        <v>10081</v>
      </c>
      <c r="F75" s="23">
        <v>10279</v>
      </c>
      <c r="G75" s="22">
        <v>10931</v>
      </c>
      <c r="H75" s="23">
        <v>11961</v>
      </c>
      <c r="I75" s="22">
        <v>12148</v>
      </c>
      <c r="J75" s="23">
        <v>12506</v>
      </c>
      <c r="K75" s="22">
        <v>12729</v>
      </c>
      <c r="L75" s="23">
        <v>12979</v>
      </c>
      <c r="M75" s="22">
        <v>13142</v>
      </c>
      <c r="N75" s="23">
        <v>13490</v>
      </c>
      <c r="O75" s="22">
        <v>13827</v>
      </c>
    </row>
    <row r="76" s="21" customFormat="1" spans="1:15">
      <c r="A76" s="22">
        <v>7924</v>
      </c>
      <c r="B76" s="23">
        <v>8210</v>
      </c>
      <c r="C76" s="22">
        <v>8352</v>
      </c>
      <c r="D76" s="23">
        <v>8826</v>
      </c>
      <c r="E76" s="22">
        <v>10101</v>
      </c>
      <c r="F76" s="23">
        <v>10280</v>
      </c>
      <c r="G76" s="22">
        <v>10933</v>
      </c>
      <c r="H76" s="23">
        <v>11962</v>
      </c>
      <c r="I76" s="22">
        <v>12150</v>
      </c>
      <c r="J76" s="23">
        <v>12507</v>
      </c>
      <c r="K76" s="22">
        <v>12733</v>
      </c>
      <c r="L76" s="23">
        <v>12983</v>
      </c>
      <c r="M76" s="22">
        <v>13148</v>
      </c>
      <c r="N76" s="23">
        <v>13605</v>
      </c>
      <c r="O76" s="22">
        <v>13833</v>
      </c>
    </row>
    <row r="77" s="21" customFormat="1" spans="1:15">
      <c r="A77" s="22">
        <v>7930</v>
      </c>
      <c r="B77" s="23">
        <v>8212</v>
      </c>
      <c r="C77" s="22">
        <v>8361</v>
      </c>
      <c r="D77" s="23">
        <v>8827</v>
      </c>
      <c r="E77" s="22">
        <v>10103</v>
      </c>
      <c r="F77" s="23">
        <v>10282</v>
      </c>
      <c r="G77" s="22">
        <v>10958</v>
      </c>
      <c r="H77" s="23">
        <v>11963</v>
      </c>
      <c r="I77" s="22">
        <v>12151</v>
      </c>
      <c r="J77" s="23">
        <v>12513</v>
      </c>
      <c r="K77" s="22">
        <v>12742</v>
      </c>
      <c r="L77" s="23">
        <v>12992</v>
      </c>
      <c r="M77" s="22">
        <v>13152</v>
      </c>
      <c r="N77" s="23">
        <v>13606</v>
      </c>
      <c r="O77" s="22">
        <v>13834</v>
      </c>
    </row>
    <row r="78" s="21" customFormat="1" spans="1:15">
      <c r="A78" s="22">
        <v>7934</v>
      </c>
      <c r="B78" s="23">
        <v>8213</v>
      </c>
      <c r="C78" s="22">
        <v>8402</v>
      </c>
      <c r="D78" s="23">
        <v>8829</v>
      </c>
      <c r="E78" s="22">
        <v>10104</v>
      </c>
      <c r="F78" s="23">
        <v>10452</v>
      </c>
      <c r="G78" s="22">
        <v>10963</v>
      </c>
      <c r="H78" s="23">
        <v>11968</v>
      </c>
      <c r="I78" s="22">
        <v>12154</v>
      </c>
      <c r="J78" s="23">
        <v>12514</v>
      </c>
      <c r="K78" s="22">
        <v>12754</v>
      </c>
      <c r="L78" s="23">
        <v>12995</v>
      </c>
      <c r="M78" s="22">
        <v>13154</v>
      </c>
      <c r="N78" s="23">
        <v>13607</v>
      </c>
      <c r="O78" s="22">
        <v>13837</v>
      </c>
    </row>
    <row r="79" s="21" customFormat="1" spans="1:15">
      <c r="A79" s="22">
        <v>7935</v>
      </c>
      <c r="B79" s="23">
        <v>8214</v>
      </c>
      <c r="C79" s="22">
        <v>8403</v>
      </c>
      <c r="D79" s="23">
        <v>8836</v>
      </c>
      <c r="E79" s="22">
        <v>10105</v>
      </c>
      <c r="F79" s="23">
        <v>10453</v>
      </c>
      <c r="G79" s="22">
        <v>10964</v>
      </c>
      <c r="H79" s="23">
        <v>11970</v>
      </c>
      <c r="I79" s="22">
        <v>12173</v>
      </c>
      <c r="J79" s="23">
        <v>12515</v>
      </c>
      <c r="K79" s="22">
        <v>12759</v>
      </c>
      <c r="L79" s="23">
        <v>13030</v>
      </c>
      <c r="M79" s="22">
        <v>13159</v>
      </c>
      <c r="N79" s="23">
        <v>13611</v>
      </c>
      <c r="O79" s="22">
        <v>13838</v>
      </c>
    </row>
    <row r="80" s="21" customFormat="1" spans="1:15">
      <c r="A80" s="22">
        <v>7938</v>
      </c>
      <c r="B80" s="23">
        <v>8215</v>
      </c>
      <c r="C80" s="22">
        <v>8405</v>
      </c>
      <c r="D80" s="23">
        <v>8844</v>
      </c>
      <c r="E80" s="22">
        <v>10107</v>
      </c>
      <c r="F80" s="23">
        <v>10456</v>
      </c>
      <c r="G80" s="22">
        <v>10968</v>
      </c>
      <c r="H80" s="23">
        <v>11971</v>
      </c>
      <c r="I80" s="22">
        <v>12174</v>
      </c>
      <c r="J80" s="23">
        <v>12525</v>
      </c>
      <c r="K80" s="22">
        <v>12767</v>
      </c>
      <c r="L80" s="23">
        <v>13032</v>
      </c>
      <c r="M80" s="22">
        <v>13164</v>
      </c>
      <c r="N80" s="23">
        <v>13612</v>
      </c>
      <c r="O80" s="22">
        <v>13840</v>
      </c>
    </row>
    <row r="81" s="21" customFormat="1" spans="1:15">
      <c r="A81" s="22">
        <v>7945</v>
      </c>
      <c r="B81" s="23">
        <v>8217</v>
      </c>
      <c r="C81" s="22">
        <v>8406</v>
      </c>
      <c r="D81" s="23">
        <v>8848</v>
      </c>
      <c r="E81" s="22">
        <v>10110</v>
      </c>
      <c r="F81" s="23">
        <v>10457</v>
      </c>
      <c r="G81" s="22">
        <v>10973</v>
      </c>
      <c r="H81" s="23">
        <v>11972</v>
      </c>
      <c r="I81" s="22">
        <v>12177</v>
      </c>
      <c r="J81" s="23">
        <v>12528</v>
      </c>
      <c r="K81" s="22">
        <v>12769</v>
      </c>
      <c r="L81" s="23">
        <v>13033</v>
      </c>
      <c r="M81" s="22">
        <v>13166</v>
      </c>
      <c r="N81" s="23">
        <v>13615</v>
      </c>
      <c r="O81" s="22">
        <v>13845</v>
      </c>
    </row>
    <row r="82" s="21" customFormat="1" ht="13.5" customHeight="1" spans="1:15">
      <c r="A82" s="22">
        <v>7976</v>
      </c>
      <c r="B82" s="23">
        <v>8220</v>
      </c>
      <c r="C82" s="22">
        <v>8501</v>
      </c>
      <c r="D82" s="23">
        <v>8852</v>
      </c>
      <c r="E82" s="22">
        <v>10111</v>
      </c>
      <c r="F82" s="23">
        <v>10458</v>
      </c>
      <c r="G82" s="22">
        <v>10974</v>
      </c>
      <c r="H82" s="23">
        <v>11975</v>
      </c>
      <c r="I82" s="22">
        <v>12184</v>
      </c>
      <c r="J82" s="23">
        <v>12530</v>
      </c>
      <c r="K82" s="22">
        <v>12771</v>
      </c>
      <c r="L82" s="23">
        <v>13035</v>
      </c>
      <c r="M82" s="22">
        <v>13167</v>
      </c>
      <c r="N82" s="23">
        <v>13616</v>
      </c>
      <c r="O82" s="22">
        <v>13848</v>
      </c>
    </row>
    <row r="83" s="21" customFormat="1" spans="1:15">
      <c r="A83" s="22">
        <v>13861</v>
      </c>
      <c r="B83" s="23">
        <v>14411</v>
      </c>
      <c r="C83" s="22">
        <v>14543</v>
      </c>
      <c r="D83" s="23">
        <v>14838</v>
      </c>
      <c r="E83" s="22">
        <v>15313</v>
      </c>
      <c r="F83" s="23">
        <v>15442</v>
      </c>
      <c r="G83" s="22">
        <v>15562</v>
      </c>
      <c r="H83" s="23">
        <v>15754</v>
      </c>
      <c r="I83" s="22">
        <v>16002</v>
      </c>
      <c r="J83" s="23">
        <v>16159</v>
      </c>
      <c r="K83" s="22">
        <v>16416</v>
      </c>
      <c r="L83" s="23">
        <v>16828</v>
      </c>
      <c r="M83" s="22">
        <v>17221</v>
      </c>
      <c r="N83" s="23">
        <v>17364</v>
      </c>
      <c r="O83" s="22">
        <v>17762</v>
      </c>
    </row>
    <row r="84" s="21" customFormat="1" spans="1:15">
      <c r="A84" s="22">
        <v>14001</v>
      </c>
      <c r="B84" s="23">
        <v>14413</v>
      </c>
      <c r="C84" s="22">
        <v>14544</v>
      </c>
      <c r="D84" s="23">
        <v>14843</v>
      </c>
      <c r="E84" s="22">
        <v>15314</v>
      </c>
      <c r="F84" s="23">
        <v>15443</v>
      </c>
      <c r="G84" s="22">
        <v>15565</v>
      </c>
      <c r="H84" s="23">
        <v>15760</v>
      </c>
      <c r="I84" s="22">
        <v>16022</v>
      </c>
      <c r="J84" s="23">
        <v>16160</v>
      </c>
      <c r="K84" s="22">
        <v>16417</v>
      </c>
      <c r="L84" s="23">
        <v>16833</v>
      </c>
      <c r="M84" s="22">
        <v>17223</v>
      </c>
      <c r="N84" s="23">
        <v>17365</v>
      </c>
      <c r="O84" s="22">
        <v>17767</v>
      </c>
    </row>
    <row r="85" s="21" customFormat="1" spans="1:15">
      <c r="A85" s="22">
        <v>14005</v>
      </c>
      <c r="B85" s="23">
        <v>14414</v>
      </c>
      <c r="C85" s="22">
        <v>14545</v>
      </c>
      <c r="D85" s="23">
        <v>14847</v>
      </c>
      <c r="E85" s="22">
        <v>15315</v>
      </c>
      <c r="F85" s="23">
        <v>15444</v>
      </c>
      <c r="G85" s="22">
        <v>15610</v>
      </c>
      <c r="H85" s="23">
        <v>15762</v>
      </c>
      <c r="I85" s="22">
        <v>16023</v>
      </c>
      <c r="J85" s="23">
        <v>16172</v>
      </c>
      <c r="K85" s="22">
        <v>16422</v>
      </c>
      <c r="L85" s="23">
        <v>16840</v>
      </c>
      <c r="M85" s="22">
        <v>17225</v>
      </c>
      <c r="N85" s="23">
        <v>17372</v>
      </c>
      <c r="O85" s="22">
        <v>17769</v>
      </c>
    </row>
    <row r="86" s="21" customFormat="1" spans="1:15">
      <c r="A86" s="22">
        <v>14009</v>
      </c>
      <c r="B86" s="23">
        <v>14416</v>
      </c>
      <c r="C86" s="22">
        <v>14546</v>
      </c>
      <c r="D86" s="23">
        <v>14854</v>
      </c>
      <c r="E86" s="22">
        <v>15316</v>
      </c>
      <c r="F86" s="23">
        <v>15445</v>
      </c>
      <c r="G86" s="22">
        <v>15612</v>
      </c>
      <c r="H86" s="23">
        <v>15764</v>
      </c>
      <c r="I86" s="22">
        <v>16024</v>
      </c>
      <c r="J86" s="23">
        <v>16201</v>
      </c>
      <c r="K86" s="22">
        <v>16424</v>
      </c>
      <c r="L86" s="23">
        <v>16844</v>
      </c>
      <c r="M86" s="22">
        <v>17232</v>
      </c>
      <c r="N86" s="23">
        <v>17502</v>
      </c>
      <c r="O86" s="22">
        <v>17772</v>
      </c>
    </row>
    <row r="87" s="21" customFormat="1" spans="1:15">
      <c r="A87" s="22">
        <v>14011</v>
      </c>
      <c r="B87" s="23">
        <v>14422</v>
      </c>
      <c r="C87" s="22">
        <v>14548</v>
      </c>
      <c r="D87" s="23">
        <v>14857</v>
      </c>
      <c r="E87" s="22">
        <v>15320</v>
      </c>
      <c r="F87" s="23">
        <v>15446</v>
      </c>
      <c r="G87" s="22">
        <v>15613</v>
      </c>
      <c r="H87" s="23">
        <v>15775</v>
      </c>
      <c r="I87" s="22">
        <v>16025</v>
      </c>
      <c r="J87" s="23">
        <v>16217</v>
      </c>
      <c r="K87" s="22">
        <v>16426</v>
      </c>
      <c r="L87" s="23">
        <v>16847</v>
      </c>
      <c r="M87" s="22">
        <v>17233</v>
      </c>
      <c r="N87" s="23">
        <v>17503</v>
      </c>
      <c r="O87" s="22">
        <v>17777</v>
      </c>
    </row>
    <row r="88" s="21" customFormat="1" spans="1:15">
      <c r="A88" s="22">
        <v>14020</v>
      </c>
      <c r="B88" s="23">
        <v>14423</v>
      </c>
      <c r="C88" s="22">
        <v>14551</v>
      </c>
      <c r="D88" s="23">
        <v>14863</v>
      </c>
      <c r="E88" s="22">
        <v>15324</v>
      </c>
      <c r="F88" s="23">
        <v>15447</v>
      </c>
      <c r="G88" s="22">
        <v>15617</v>
      </c>
      <c r="H88" s="23">
        <v>15776</v>
      </c>
      <c r="I88" s="22">
        <v>16027</v>
      </c>
      <c r="J88" s="23">
        <v>16223</v>
      </c>
      <c r="K88" s="22">
        <v>16428</v>
      </c>
      <c r="L88" s="23">
        <v>16848</v>
      </c>
      <c r="M88" s="22">
        <v>17235</v>
      </c>
      <c r="N88" s="23">
        <v>17505</v>
      </c>
      <c r="O88" s="22">
        <v>17801</v>
      </c>
    </row>
    <row r="89" s="21" customFormat="1" spans="1:15">
      <c r="A89" s="22">
        <v>14025</v>
      </c>
      <c r="B89" s="23">
        <v>14424</v>
      </c>
      <c r="C89" s="22">
        <v>14555</v>
      </c>
      <c r="D89" s="23">
        <v>14864</v>
      </c>
      <c r="E89" s="22">
        <v>15325</v>
      </c>
      <c r="F89" s="23">
        <v>15449</v>
      </c>
      <c r="G89" s="22">
        <v>15618</v>
      </c>
      <c r="H89" s="23">
        <v>15777</v>
      </c>
      <c r="I89" s="22">
        <v>16030</v>
      </c>
      <c r="J89" s="23">
        <v>16229</v>
      </c>
      <c r="K89" s="22">
        <v>16430</v>
      </c>
      <c r="L89" s="23">
        <v>16851</v>
      </c>
      <c r="M89" s="22">
        <v>17236</v>
      </c>
      <c r="N89" s="23">
        <v>17506</v>
      </c>
      <c r="O89" s="22">
        <v>17810</v>
      </c>
    </row>
    <row r="90" s="21" customFormat="1" spans="1:15">
      <c r="A90" s="22">
        <v>14027</v>
      </c>
      <c r="B90" s="23">
        <v>14428</v>
      </c>
      <c r="C90" s="22">
        <v>14556</v>
      </c>
      <c r="D90" s="23">
        <v>14865</v>
      </c>
      <c r="E90" s="22">
        <v>15327</v>
      </c>
      <c r="F90" s="23">
        <v>15450</v>
      </c>
      <c r="G90" s="22">
        <v>15622</v>
      </c>
      <c r="H90" s="23">
        <v>15783</v>
      </c>
      <c r="I90" s="22">
        <v>16033</v>
      </c>
      <c r="J90" s="23">
        <v>16232</v>
      </c>
      <c r="K90" s="22">
        <v>16432</v>
      </c>
      <c r="L90" s="23">
        <v>16870</v>
      </c>
      <c r="M90" s="22">
        <v>17237</v>
      </c>
      <c r="N90" s="23">
        <v>17507</v>
      </c>
      <c r="O90" s="22">
        <v>17820</v>
      </c>
    </row>
    <row r="91" s="21" customFormat="1" spans="1:15">
      <c r="A91" s="22">
        <v>14029</v>
      </c>
      <c r="B91" s="23">
        <v>14429</v>
      </c>
      <c r="C91" s="22">
        <v>14557</v>
      </c>
      <c r="D91" s="23">
        <v>14867</v>
      </c>
      <c r="E91" s="22">
        <v>15330</v>
      </c>
      <c r="F91" s="23">
        <v>15454</v>
      </c>
      <c r="G91" s="22">
        <v>15627</v>
      </c>
      <c r="H91" s="23">
        <v>15823</v>
      </c>
      <c r="I91" s="22">
        <v>16037</v>
      </c>
      <c r="J91" s="23">
        <v>16246</v>
      </c>
      <c r="K91" s="22">
        <v>16433</v>
      </c>
      <c r="L91" s="23">
        <v>16873</v>
      </c>
      <c r="M91" s="22">
        <v>17241</v>
      </c>
      <c r="N91" s="23">
        <v>17516</v>
      </c>
      <c r="O91" s="22">
        <v>17827</v>
      </c>
    </row>
    <row r="92" s="21" customFormat="1" spans="1:15">
      <c r="A92" s="22">
        <v>14030</v>
      </c>
      <c r="B92" s="23">
        <v>14432</v>
      </c>
      <c r="C92" s="22">
        <v>14563</v>
      </c>
      <c r="D92" s="23">
        <v>14869</v>
      </c>
      <c r="E92" s="22">
        <v>15331</v>
      </c>
      <c r="F92" s="23">
        <v>15458</v>
      </c>
      <c r="G92" s="22">
        <v>15628</v>
      </c>
      <c r="H92" s="23">
        <v>15824</v>
      </c>
      <c r="I92" s="22">
        <v>16038</v>
      </c>
      <c r="J92" s="23">
        <v>16250</v>
      </c>
      <c r="K92" s="22">
        <v>16438</v>
      </c>
      <c r="L92" s="23">
        <v>16876</v>
      </c>
      <c r="M92" s="22">
        <v>17249</v>
      </c>
      <c r="N92" s="23">
        <v>17519</v>
      </c>
      <c r="O92" s="22">
        <v>17832</v>
      </c>
    </row>
    <row r="93" s="21" customFormat="1" spans="1:15">
      <c r="A93" s="22">
        <v>14033</v>
      </c>
      <c r="B93" s="23">
        <v>14437</v>
      </c>
      <c r="C93" s="22">
        <v>14568</v>
      </c>
      <c r="D93" s="23">
        <v>14871</v>
      </c>
      <c r="E93" s="22">
        <v>15332</v>
      </c>
      <c r="F93" s="23">
        <v>15460</v>
      </c>
      <c r="G93" s="22">
        <v>15630</v>
      </c>
      <c r="H93" s="23">
        <v>15825</v>
      </c>
      <c r="I93" s="22">
        <v>16039</v>
      </c>
      <c r="J93" s="23">
        <v>16253</v>
      </c>
      <c r="K93" s="22">
        <v>16440</v>
      </c>
      <c r="L93" s="23">
        <v>16877</v>
      </c>
      <c r="M93" s="22">
        <v>17252</v>
      </c>
      <c r="N93" s="23">
        <v>17528</v>
      </c>
      <c r="O93" s="22">
        <v>17833</v>
      </c>
    </row>
    <row r="94" s="21" customFormat="1" spans="1:15">
      <c r="A94" s="22">
        <v>14036</v>
      </c>
      <c r="B94" s="23">
        <v>14443</v>
      </c>
      <c r="C94" s="22">
        <v>14569</v>
      </c>
      <c r="D94" s="23">
        <v>14872</v>
      </c>
      <c r="E94" s="22">
        <v>15334</v>
      </c>
      <c r="F94" s="23">
        <v>15461</v>
      </c>
      <c r="G94" s="22">
        <v>15641</v>
      </c>
      <c r="H94" s="23">
        <v>15827</v>
      </c>
      <c r="I94" s="22">
        <v>16048</v>
      </c>
      <c r="J94" s="23">
        <v>16254</v>
      </c>
      <c r="K94" s="22">
        <v>16441</v>
      </c>
      <c r="L94" s="23">
        <v>16879</v>
      </c>
      <c r="M94" s="22">
        <v>17253</v>
      </c>
      <c r="N94" s="23">
        <v>17529</v>
      </c>
      <c r="O94" s="22">
        <v>17834</v>
      </c>
    </row>
    <row r="95" s="21" customFormat="1" spans="1:15">
      <c r="A95" s="22">
        <v>14041</v>
      </c>
      <c r="B95" s="23">
        <v>14449</v>
      </c>
      <c r="C95" s="22">
        <v>14572</v>
      </c>
      <c r="D95" s="23">
        <v>14876</v>
      </c>
      <c r="E95" s="22">
        <v>15340</v>
      </c>
      <c r="F95" s="23">
        <v>15462</v>
      </c>
      <c r="G95" s="22">
        <v>15646</v>
      </c>
      <c r="H95" s="23">
        <v>15840</v>
      </c>
      <c r="I95" s="22">
        <v>16051</v>
      </c>
      <c r="J95" s="23">
        <v>16262</v>
      </c>
      <c r="K95" s="22">
        <v>16443</v>
      </c>
      <c r="L95" s="23">
        <v>16901</v>
      </c>
      <c r="M95" s="22">
        <v>17256</v>
      </c>
      <c r="N95" s="23">
        <v>17532</v>
      </c>
      <c r="O95" s="22">
        <v>17835</v>
      </c>
    </row>
    <row r="96" s="21" customFormat="1" spans="1:15">
      <c r="A96" s="22">
        <v>14057</v>
      </c>
      <c r="B96" s="23">
        <v>14452</v>
      </c>
      <c r="C96" s="22">
        <v>14589</v>
      </c>
      <c r="D96" s="23">
        <v>14881</v>
      </c>
      <c r="E96" s="22">
        <v>15344</v>
      </c>
      <c r="F96" s="23">
        <v>15463</v>
      </c>
      <c r="G96" s="22">
        <v>15656</v>
      </c>
      <c r="H96" s="23">
        <v>15841</v>
      </c>
      <c r="I96" s="22">
        <v>16052</v>
      </c>
      <c r="J96" s="23">
        <v>16301</v>
      </c>
      <c r="K96" s="22">
        <v>16475</v>
      </c>
      <c r="L96" s="23">
        <v>16910</v>
      </c>
      <c r="M96" s="22">
        <v>17257</v>
      </c>
      <c r="N96" s="23">
        <v>17534</v>
      </c>
      <c r="O96" s="22">
        <v>17840</v>
      </c>
    </row>
    <row r="97" s="21" customFormat="1" spans="1:15">
      <c r="A97" s="22">
        <v>14061</v>
      </c>
      <c r="B97" s="23">
        <v>14454</v>
      </c>
      <c r="C97" s="22">
        <v>14592</v>
      </c>
      <c r="D97" s="23">
        <v>14882</v>
      </c>
      <c r="E97" s="22">
        <v>15346</v>
      </c>
      <c r="F97" s="23">
        <v>15466</v>
      </c>
      <c r="G97" s="22">
        <v>15658</v>
      </c>
      <c r="H97" s="23">
        <v>15845</v>
      </c>
      <c r="I97" s="22">
        <v>16053</v>
      </c>
      <c r="J97" s="23">
        <v>16311</v>
      </c>
      <c r="K97" s="22">
        <v>16613</v>
      </c>
      <c r="L97" s="23">
        <v>16920</v>
      </c>
      <c r="M97" s="22">
        <v>17261</v>
      </c>
      <c r="N97" s="23">
        <v>17535</v>
      </c>
      <c r="O97" s="22">
        <v>17842</v>
      </c>
    </row>
    <row r="98" s="21" customFormat="1" spans="1:15">
      <c r="A98" s="22">
        <v>14063</v>
      </c>
      <c r="B98" s="23">
        <v>14456</v>
      </c>
      <c r="C98" s="22">
        <v>14701</v>
      </c>
      <c r="D98" s="23">
        <v>14886</v>
      </c>
      <c r="E98" s="22">
        <v>15347</v>
      </c>
      <c r="F98" s="23">
        <v>15468</v>
      </c>
      <c r="G98" s="22">
        <v>15670</v>
      </c>
      <c r="H98" s="23">
        <v>15846</v>
      </c>
      <c r="I98" s="22">
        <v>16055</v>
      </c>
      <c r="J98" s="23">
        <v>16314</v>
      </c>
      <c r="K98" s="22">
        <v>16614</v>
      </c>
      <c r="L98" s="23">
        <v>16933</v>
      </c>
      <c r="M98" s="22">
        <v>17266</v>
      </c>
      <c r="N98" s="23">
        <v>17562</v>
      </c>
      <c r="O98" s="22">
        <v>17844</v>
      </c>
    </row>
    <row r="99" s="21" customFormat="1" spans="1:15">
      <c r="A99" s="22">
        <v>14070</v>
      </c>
      <c r="B99" s="23">
        <v>14464</v>
      </c>
      <c r="C99" s="22">
        <v>14707</v>
      </c>
      <c r="D99" s="23">
        <v>14887</v>
      </c>
      <c r="E99" s="22">
        <v>15348</v>
      </c>
      <c r="F99" s="23">
        <v>15469</v>
      </c>
      <c r="G99" s="22">
        <v>15671</v>
      </c>
      <c r="H99" s="23">
        <v>15851</v>
      </c>
      <c r="I99" s="22">
        <v>16056</v>
      </c>
      <c r="J99" s="23">
        <v>16316</v>
      </c>
      <c r="K99" s="22">
        <v>16620</v>
      </c>
      <c r="L99" s="23">
        <v>17007</v>
      </c>
      <c r="M99" s="22">
        <v>17270</v>
      </c>
      <c r="N99" s="23">
        <v>17565</v>
      </c>
      <c r="O99" s="22">
        <v>17846</v>
      </c>
    </row>
    <row r="100" s="21" customFormat="1" spans="1:15">
      <c r="A100" s="22">
        <v>14080</v>
      </c>
      <c r="B100" s="23">
        <v>14469</v>
      </c>
      <c r="C100" s="22">
        <v>14710</v>
      </c>
      <c r="D100" s="23">
        <v>14891</v>
      </c>
      <c r="E100" s="22">
        <v>15351</v>
      </c>
      <c r="F100" s="23">
        <v>15473</v>
      </c>
      <c r="G100" s="22">
        <v>15679</v>
      </c>
      <c r="H100" s="23">
        <v>15853</v>
      </c>
      <c r="I100" s="22">
        <v>16057</v>
      </c>
      <c r="J100" s="23">
        <v>16319</v>
      </c>
      <c r="K100" s="22">
        <v>16624</v>
      </c>
      <c r="L100" s="23">
        <v>17009</v>
      </c>
      <c r="M100" s="22">
        <v>17301</v>
      </c>
      <c r="N100" s="23">
        <v>17566</v>
      </c>
      <c r="O100" s="22">
        <v>17847</v>
      </c>
    </row>
    <row r="101" s="21" customFormat="1" spans="1:15">
      <c r="A101" s="22">
        <v>14081</v>
      </c>
      <c r="B101" s="23">
        <v>14470</v>
      </c>
      <c r="C101" s="22">
        <v>14712</v>
      </c>
      <c r="D101" s="23">
        <v>14893</v>
      </c>
      <c r="E101" s="22">
        <v>15357</v>
      </c>
      <c r="F101" s="23">
        <v>15474</v>
      </c>
      <c r="G101" s="22">
        <v>15680</v>
      </c>
      <c r="H101" s="23">
        <v>15857</v>
      </c>
      <c r="I101" s="22">
        <v>16061</v>
      </c>
      <c r="J101" s="23">
        <v>16321</v>
      </c>
      <c r="K101" s="22">
        <v>16630</v>
      </c>
      <c r="L101" s="23">
        <v>17014</v>
      </c>
      <c r="M101" s="22">
        <v>17303</v>
      </c>
      <c r="N101" s="23">
        <v>17567</v>
      </c>
      <c r="O101" s="22">
        <v>17850</v>
      </c>
    </row>
    <row r="102" s="21" customFormat="1" spans="1:15">
      <c r="A102" s="22">
        <v>14103</v>
      </c>
      <c r="B102" s="23">
        <v>14472</v>
      </c>
      <c r="C102" s="22">
        <v>14716</v>
      </c>
      <c r="D102" s="23">
        <v>14894</v>
      </c>
      <c r="E102" s="22">
        <v>15358</v>
      </c>
      <c r="F102" s="23">
        <v>15475</v>
      </c>
      <c r="G102" s="22">
        <v>15681</v>
      </c>
      <c r="H102" s="23">
        <v>15865</v>
      </c>
      <c r="I102" s="22">
        <v>16102</v>
      </c>
      <c r="J102" s="23">
        <v>16323</v>
      </c>
      <c r="K102" s="22">
        <v>16633</v>
      </c>
      <c r="L102" s="23">
        <v>17018</v>
      </c>
      <c r="M102" s="22">
        <v>17304</v>
      </c>
      <c r="N102" s="23">
        <v>17569</v>
      </c>
      <c r="O102" s="22">
        <v>17851</v>
      </c>
    </row>
    <row r="103" s="21" customFormat="1" spans="1:15">
      <c r="A103" s="22">
        <v>14105</v>
      </c>
      <c r="B103" s="23">
        <v>14475</v>
      </c>
      <c r="C103" s="22">
        <v>14720</v>
      </c>
      <c r="D103" s="23">
        <v>15019</v>
      </c>
      <c r="E103" s="22">
        <v>15365</v>
      </c>
      <c r="F103" s="23">
        <v>15477</v>
      </c>
      <c r="G103" s="22">
        <v>15682</v>
      </c>
      <c r="H103" s="23">
        <v>15866</v>
      </c>
      <c r="I103" s="22">
        <v>16105</v>
      </c>
      <c r="J103" s="23">
        <v>16326</v>
      </c>
      <c r="K103" s="22">
        <v>16637</v>
      </c>
      <c r="L103" s="23">
        <v>17020</v>
      </c>
      <c r="M103" s="22">
        <v>17306</v>
      </c>
      <c r="N103" s="23">
        <v>17572</v>
      </c>
      <c r="O103" s="22">
        <v>17855</v>
      </c>
    </row>
    <row r="104" s="21" customFormat="1" spans="1:15">
      <c r="A104" s="22">
        <v>14108</v>
      </c>
      <c r="B104" s="23">
        <v>14478</v>
      </c>
      <c r="C104" s="22">
        <v>14732</v>
      </c>
      <c r="D104" s="23">
        <v>15020</v>
      </c>
      <c r="E104" s="22">
        <v>15366</v>
      </c>
      <c r="F104" s="23">
        <v>15478</v>
      </c>
      <c r="G104" s="22">
        <v>15684</v>
      </c>
      <c r="H104" s="23">
        <v>15906</v>
      </c>
      <c r="I104" s="22">
        <v>16112</v>
      </c>
      <c r="J104" s="23">
        <v>16327</v>
      </c>
      <c r="K104" s="22">
        <v>16640</v>
      </c>
      <c r="L104" s="23">
        <v>17023</v>
      </c>
      <c r="M104" s="22">
        <v>17307</v>
      </c>
      <c r="N104" s="23">
        <v>17578</v>
      </c>
      <c r="O104" s="22">
        <v>17856</v>
      </c>
    </row>
    <row r="105" s="21" customFormat="1" spans="1:15">
      <c r="A105" s="22">
        <v>14111</v>
      </c>
      <c r="B105" s="23">
        <v>14479</v>
      </c>
      <c r="C105" s="22">
        <v>14733</v>
      </c>
      <c r="D105" s="23">
        <v>15026</v>
      </c>
      <c r="E105" s="22">
        <v>15368</v>
      </c>
      <c r="F105" s="23">
        <v>15479</v>
      </c>
      <c r="G105" s="22">
        <v>15688</v>
      </c>
      <c r="H105" s="23">
        <v>15909</v>
      </c>
      <c r="I105" s="22">
        <v>16113</v>
      </c>
      <c r="J105" s="23">
        <v>16328</v>
      </c>
      <c r="K105" s="22">
        <v>16641</v>
      </c>
      <c r="L105" s="23">
        <v>17024</v>
      </c>
      <c r="M105" s="22">
        <v>17309</v>
      </c>
      <c r="N105" s="23">
        <v>17579</v>
      </c>
      <c r="O105" s="22">
        <v>17857</v>
      </c>
    </row>
    <row r="106" s="21" customFormat="1" spans="1:15">
      <c r="A106" s="22">
        <v>14126</v>
      </c>
      <c r="B106" s="23">
        <v>14480</v>
      </c>
      <c r="C106" s="22">
        <v>14745</v>
      </c>
      <c r="D106" s="23">
        <v>15030</v>
      </c>
      <c r="E106" s="22">
        <v>15370</v>
      </c>
      <c r="F106" s="23">
        <v>15480</v>
      </c>
      <c r="G106" s="22">
        <v>15698</v>
      </c>
      <c r="H106" s="23">
        <v>15920</v>
      </c>
      <c r="I106" s="22">
        <v>16116</v>
      </c>
      <c r="J106" s="23">
        <v>16331</v>
      </c>
      <c r="K106" s="22">
        <v>16646</v>
      </c>
      <c r="L106" s="23">
        <v>17026</v>
      </c>
      <c r="M106" s="22">
        <v>17314</v>
      </c>
      <c r="N106" s="23">
        <v>17581</v>
      </c>
      <c r="O106" s="22">
        <v>17858</v>
      </c>
    </row>
    <row r="107" s="21" customFormat="1" spans="1:15">
      <c r="A107" s="22">
        <v>14129</v>
      </c>
      <c r="B107" s="23">
        <v>14482</v>
      </c>
      <c r="C107" s="22">
        <v>14752</v>
      </c>
      <c r="D107" s="23">
        <v>15031</v>
      </c>
      <c r="E107" s="22">
        <v>15379</v>
      </c>
      <c r="F107" s="23">
        <v>15482</v>
      </c>
      <c r="G107" s="22">
        <v>15710</v>
      </c>
      <c r="H107" s="23">
        <v>15922</v>
      </c>
      <c r="I107" s="22">
        <v>16117</v>
      </c>
      <c r="J107" s="23">
        <v>16333</v>
      </c>
      <c r="K107" s="22">
        <v>16652</v>
      </c>
      <c r="L107" s="23">
        <v>17028</v>
      </c>
      <c r="M107" s="22">
        <v>17315</v>
      </c>
      <c r="N107" s="23">
        <v>17582</v>
      </c>
      <c r="O107" s="22">
        <v>17860</v>
      </c>
    </row>
    <row r="108" s="21" customFormat="1" spans="1:15">
      <c r="A108" s="22">
        <v>14131</v>
      </c>
      <c r="B108" s="23">
        <v>14485</v>
      </c>
      <c r="C108" s="22">
        <v>14757</v>
      </c>
      <c r="D108" s="23">
        <v>15033</v>
      </c>
      <c r="E108" s="22">
        <v>15413</v>
      </c>
      <c r="F108" s="23">
        <v>15483</v>
      </c>
      <c r="G108" s="22">
        <v>15712</v>
      </c>
      <c r="H108" s="23">
        <v>15927</v>
      </c>
      <c r="I108" s="22">
        <v>16123</v>
      </c>
      <c r="J108" s="23">
        <v>16346</v>
      </c>
      <c r="K108" s="22">
        <v>16654</v>
      </c>
      <c r="L108" s="23">
        <v>17032</v>
      </c>
      <c r="M108" s="22">
        <v>17316</v>
      </c>
      <c r="N108" s="23">
        <v>17702</v>
      </c>
      <c r="O108" s="22">
        <v>17864</v>
      </c>
    </row>
    <row r="109" s="21" customFormat="1" spans="1:15">
      <c r="A109" s="22">
        <v>14132</v>
      </c>
      <c r="B109" s="23">
        <v>14487</v>
      </c>
      <c r="C109" s="22">
        <v>14760</v>
      </c>
      <c r="D109" s="23">
        <v>15037</v>
      </c>
      <c r="E109" s="22">
        <v>15415</v>
      </c>
      <c r="F109" s="23">
        <v>15484</v>
      </c>
      <c r="G109" s="22">
        <v>15714</v>
      </c>
      <c r="H109" s="23">
        <v>15928</v>
      </c>
      <c r="I109" s="22">
        <v>16125</v>
      </c>
      <c r="J109" s="23">
        <v>16354</v>
      </c>
      <c r="K109" s="22">
        <v>16659</v>
      </c>
      <c r="L109" s="23">
        <v>17041</v>
      </c>
      <c r="M109" s="22">
        <v>17318</v>
      </c>
      <c r="N109" s="23">
        <v>17720</v>
      </c>
      <c r="O109" s="22">
        <v>17872</v>
      </c>
    </row>
    <row r="110" s="21" customFormat="1" spans="1:15">
      <c r="A110" s="22">
        <v>14133</v>
      </c>
      <c r="B110" s="23">
        <v>14489</v>
      </c>
      <c r="C110" s="22">
        <v>14766</v>
      </c>
      <c r="D110" s="23">
        <v>15050</v>
      </c>
      <c r="E110" s="22">
        <v>15417</v>
      </c>
      <c r="F110" s="23">
        <v>15490</v>
      </c>
      <c r="G110" s="22">
        <v>15717</v>
      </c>
      <c r="H110" s="23">
        <v>15930</v>
      </c>
      <c r="I110" s="22">
        <v>16132</v>
      </c>
      <c r="J110" s="23">
        <v>16360</v>
      </c>
      <c r="K110" s="22">
        <v>16660</v>
      </c>
      <c r="L110" s="23">
        <v>17044</v>
      </c>
      <c r="M110" s="22">
        <v>17320</v>
      </c>
      <c r="N110" s="23">
        <v>17721</v>
      </c>
      <c r="O110" s="22">
        <v>17876</v>
      </c>
    </row>
    <row r="111" s="21" customFormat="1" spans="1:15">
      <c r="A111" s="22">
        <v>14134</v>
      </c>
      <c r="B111" s="23">
        <v>14504</v>
      </c>
      <c r="C111" s="22">
        <v>14783</v>
      </c>
      <c r="D111" s="23">
        <v>15052</v>
      </c>
      <c r="E111" s="22">
        <v>15420</v>
      </c>
      <c r="F111" s="23">
        <v>15501</v>
      </c>
      <c r="G111" s="22">
        <v>15721</v>
      </c>
      <c r="H111" s="23">
        <v>15931</v>
      </c>
      <c r="I111" s="22">
        <v>16133</v>
      </c>
      <c r="J111" s="23">
        <v>16365</v>
      </c>
      <c r="K111" s="22">
        <v>16662</v>
      </c>
      <c r="L111" s="23">
        <v>17053</v>
      </c>
      <c r="M111" s="22">
        <v>17321</v>
      </c>
      <c r="N111" s="23">
        <v>17723</v>
      </c>
      <c r="O111" s="22">
        <v>17880</v>
      </c>
    </row>
    <row r="112" s="21" customFormat="1" spans="1:15">
      <c r="A112" s="22">
        <v>14135</v>
      </c>
      <c r="B112" s="23">
        <v>14505</v>
      </c>
      <c r="C112" s="22">
        <v>14786</v>
      </c>
      <c r="D112" s="23">
        <v>15053</v>
      </c>
      <c r="E112" s="22">
        <v>15421</v>
      </c>
      <c r="F112" s="23">
        <v>15520</v>
      </c>
      <c r="G112" s="22">
        <v>15722</v>
      </c>
      <c r="H112" s="23">
        <v>15934</v>
      </c>
      <c r="I112" s="22">
        <v>16134</v>
      </c>
      <c r="J112" s="23">
        <v>16366</v>
      </c>
      <c r="K112" s="22">
        <v>16670</v>
      </c>
      <c r="L112" s="23">
        <v>17054</v>
      </c>
      <c r="M112" s="22">
        <v>17322</v>
      </c>
      <c r="N112" s="23">
        <v>17726</v>
      </c>
      <c r="O112" s="22">
        <v>17881</v>
      </c>
    </row>
    <row r="113" s="21" customFormat="1" spans="1:15">
      <c r="A113" s="22">
        <v>14136</v>
      </c>
      <c r="B113" s="23">
        <v>14506</v>
      </c>
      <c r="C113" s="22">
        <v>14787</v>
      </c>
      <c r="D113" s="23">
        <v>15054</v>
      </c>
      <c r="E113" s="22">
        <v>15422</v>
      </c>
      <c r="F113" s="23">
        <v>15521</v>
      </c>
      <c r="G113" s="22">
        <v>15723</v>
      </c>
      <c r="H113" s="23">
        <v>15935</v>
      </c>
      <c r="I113" s="22">
        <v>16136</v>
      </c>
      <c r="J113" s="23">
        <v>16367</v>
      </c>
      <c r="K113" s="22">
        <v>16671</v>
      </c>
      <c r="L113" s="23">
        <v>17056</v>
      </c>
      <c r="M113" s="22">
        <v>17325</v>
      </c>
      <c r="N113" s="23">
        <v>17727</v>
      </c>
      <c r="O113" s="22">
        <v>17882</v>
      </c>
    </row>
    <row r="114" s="21" customFormat="1" spans="1:15">
      <c r="A114" s="22">
        <v>14139</v>
      </c>
      <c r="B114" s="23">
        <v>14511</v>
      </c>
      <c r="C114" s="22">
        <v>14788</v>
      </c>
      <c r="D114" s="23">
        <v>15057</v>
      </c>
      <c r="E114" s="22">
        <v>15423</v>
      </c>
      <c r="F114" s="23">
        <v>15522</v>
      </c>
      <c r="G114" s="22">
        <v>15728</v>
      </c>
      <c r="H114" s="23">
        <v>15937</v>
      </c>
      <c r="I114" s="22">
        <v>16137</v>
      </c>
      <c r="J114" s="23">
        <v>16369</v>
      </c>
      <c r="K114" s="22">
        <v>16675</v>
      </c>
      <c r="L114" s="23">
        <v>17061</v>
      </c>
      <c r="M114" s="22">
        <v>17327</v>
      </c>
      <c r="N114" s="23">
        <v>17728</v>
      </c>
      <c r="O114" s="22">
        <v>17889</v>
      </c>
    </row>
    <row r="115" s="21" customFormat="1" spans="1:15">
      <c r="A115" s="22">
        <v>14141</v>
      </c>
      <c r="B115" s="23">
        <v>14518</v>
      </c>
      <c r="C115" s="22">
        <v>14802</v>
      </c>
      <c r="D115" s="23">
        <v>15059</v>
      </c>
      <c r="E115" s="22">
        <v>15427</v>
      </c>
      <c r="F115" s="23">
        <v>15537</v>
      </c>
      <c r="G115" s="22">
        <v>15730</v>
      </c>
      <c r="H115" s="23">
        <v>15938</v>
      </c>
      <c r="I115" s="22">
        <v>16140</v>
      </c>
      <c r="J115" s="23">
        <v>16372</v>
      </c>
      <c r="K115" s="22">
        <v>16681</v>
      </c>
      <c r="L115" s="23">
        <v>17065</v>
      </c>
      <c r="M115" s="22">
        <v>17329</v>
      </c>
      <c r="N115" s="23">
        <v>17731</v>
      </c>
      <c r="O115" s="22">
        <v>17921</v>
      </c>
    </row>
    <row r="116" s="21" customFormat="1" spans="1:15">
      <c r="A116" s="22">
        <v>14143</v>
      </c>
      <c r="B116" s="23">
        <v>14519</v>
      </c>
      <c r="C116" s="22">
        <v>14810</v>
      </c>
      <c r="D116" s="23">
        <v>15060</v>
      </c>
      <c r="E116" s="22">
        <v>15428</v>
      </c>
      <c r="F116" s="23">
        <v>15539</v>
      </c>
      <c r="G116" s="22">
        <v>15731</v>
      </c>
      <c r="H116" s="23">
        <v>15943</v>
      </c>
      <c r="I116" s="22">
        <v>16142</v>
      </c>
      <c r="J116" s="23">
        <v>16375</v>
      </c>
      <c r="K116" s="22">
        <v>16684</v>
      </c>
      <c r="L116" s="23">
        <v>17067</v>
      </c>
      <c r="M116" s="22">
        <v>17340</v>
      </c>
      <c r="N116" s="23">
        <v>17737</v>
      </c>
      <c r="O116" s="22">
        <v>17922</v>
      </c>
    </row>
    <row r="117" s="21" customFormat="1" spans="1:15">
      <c r="A117" s="22">
        <v>14168</v>
      </c>
      <c r="B117" s="23">
        <v>14520</v>
      </c>
      <c r="C117" s="22">
        <v>14816</v>
      </c>
      <c r="D117" s="23">
        <v>15072</v>
      </c>
      <c r="E117" s="22">
        <v>15429</v>
      </c>
      <c r="F117" s="23">
        <v>15541</v>
      </c>
      <c r="G117" s="22">
        <v>15734</v>
      </c>
      <c r="H117" s="23">
        <v>15946</v>
      </c>
      <c r="I117" s="22">
        <v>16143</v>
      </c>
      <c r="J117" s="23">
        <v>16401</v>
      </c>
      <c r="K117" s="22">
        <v>16686</v>
      </c>
      <c r="L117" s="23">
        <v>17073</v>
      </c>
      <c r="M117" s="22">
        <v>17349</v>
      </c>
      <c r="N117" s="23">
        <v>17740</v>
      </c>
      <c r="O117" s="22">
        <v>17925</v>
      </c>
    </row>
    <row r="118" s="21" customFormat="1" spans="1:15">
      <c r="A118" s="22">
        <v>14169</v>
      </c>
      <c r="B118" s="23">
        <v>14522</v>
      </c>
      <c r="C118" s="22">
        <v>14817</v>
      </c>
      <c r="D118" s="23">
        <v>15075</v>
      </c>
      <c r="E118" s="22">
        <v>15430</v>
      </c>
      <c r="F118" s="23">
        <v>15546</v>
      </c>
      <c r="G118" s="22">
        <v>15738</v>
      </c>
      <c r="H118" s="23">
        <v>15949</v>
      </c>
      <c r="I118" s="22">
        <v>16150</v>
      </c>
      <c r="J118" s="23">
        <v>16403</v>
      </c>
      <c r="K118" s="22">
        <v>16701</v>
      </c>
      <c r="L118" s="23">
        <v>17074</v>
      </c>
      <c r="M118" s="22">
        <v>17350</v>
      </c>
      <c r="N118" s="23">
        <v>17744</v>
      </c>
      <c r="O118" s="22">
        <v>17932</v>
      </c>
    </row>
    <row r="119" s="21" customFormat="1" spans="1:15">
      <c r="A119" s="22">
        <v>14170</v>
      </c>
      <c r="B119" s="23">
        <v>14527</v>
      </c>
      <c r="C119" s="22">
        <v>14818</v>
      </c>
      <c r="D119" s="23">
        <v>15076</v>
      </c>
      <c r="E119" s="22">
        <v>15431</v>
      </c>
      <c r="F119" s="23">
        <v>15548</v>
      </c>
      <c r="G119" s="22">
        <v>15739</v>
      </c>
      <c r="H119" s="23">
        <v>15953</v>
      </c>
      <c r="I119" s="22">
        <v>16151</v>
      </c>
      <c r="J119" s="23">
        <v>16407</v>
      </c>
      <c r="K119" s="22">
        <v>16724</v>
      </c>
      <c r="L119" s="23">
        <v>17080</v>
      </c>
      <c r="M119" s="22">
        <v>17352</v>
      </c>
      <c r="N119" s="23">
        <v>17745</v>
      </c>
      <c r="O119" s="22">
        <v>17933</v>
      </c>
    </row>
    <row r="120" s="21" customFormat="1" spans="1:15">
      <c r="A120" s="22">
        <v>14172</v>
      </c>
      <c r="B120" s="23">
        <v>14530</v>
      </c>
      <c r="C120" s="22">
        <v>14824</v>
      </c>
      <c r="D120" s="23">
        <v>15077</v>
      </c>
      <c r="E120" s="22">
        <v>15435</v>
      </c>
      <c r="F120" s="23">
        <v>15549</v>
      </c>
      <c r="G120" s="22">
        <v>15741</v>
      </c>
      <c r="H120" s="23">
        <v>15954</v>
      </c>
      <c r="I120" s="22">
        <v>16153</v>
      </c>
      <c r="J120" s="23">
        <v>16410</v>
      </c>
      <c r="K120" s="22">
        <v>16725</v>
      </c>
      <c r="L120" s="23">
        <v>17090</v>
      </c>
      <c r="M120" s="22">
        <v>17358</v>
      </c>
      <c r="N120" s="23">
        <v>17748</v>
      </c>
      <c r="O120" s="22">
        <v>17934</v>
      </c>
    </row>
    <row r="121" s="21" customFormat="1" spans="1:15">
      <c r="A121" s="22">
        <v>14173</v>
      </c>
      <c r="B121" s="23">
        <v>14532</v>
      </c>
      <c r="C121" s="22">
        <v>14825</v>
      </c>
      <c r="D121" s="23">
        <v>15081</v>
      </c>
      <c r="E121" s="22">
        <v>15437</v>
      </c>
      <c r="F121" s="23">
        <v>15553</v>
      </c>
      <c r="G121" s="22">
        <v>15748</v>
      </c>
      <c r="H121" s="23">
        <v>15958</v>
      </c>
      <c r="I121" s="22">
        <v>16154</v>
      </c>
      <c r="J121" s="23">
        <v>16411</v>
      </c>
      <c r="K121" s="22">
        <v>16821</v>
      </c>
      <c r="L121" s="23">
        <v>17094</v>
      </c>
      <c r="M121" s="22">
        <v>17360</v>
      </c>
      <c r="N121" s="23">
        <v>17750</v>
      </c>
      <c r="O121" s="22">
        <v>17935</v>
      </c>
    </row>
    <row r="122" s="21" customFormat="1" spans="1:15">
      <c r="A122" s="22">
        <v>14174</v>
      </c>
      <c r="B122" s="23">
        <v>14533</v>
      </c>
      <c r="C122" s="22">
        <v>14830</v>
      </c>
      <c r="D122" s="23">
        <v>15088</v>
      </c>
      <c r="E122" s="22">
        <v>15438</v>
      </c>
      <c r="F122" s="23">
        <v>15554</v>
      </c>
      <c r="G122" s="22">
        <v>15750</v>
      </c>
      <c r="H122" s="23">
        <v>15960</v>
      </c>
      <c r="I122" s="22">
        <v>16155</v>
      </c>
      <c r="J122" s="23">
        <v>16412</v>
      </c>
      <c r="K122" s="22">
        <v>16823</v>
      </c>
      <c r="L122" s="23">
        <v>17098</v>
      </c>
      <c r="M122" s="22">
        <v>17362</v>
      </c>
      <c r="N122" s="23">
        <v>17751</v>
      </c>
      <c r="O122" s="22">
        <v>17936</v>
      </c>
    </row>
    <row r="123" s="21" customFormat="1" spans="1:15">
      <c r="A123" s="22">
        <v>14206</v>
      </c>
      <c r="B123" s="23">
        <v>14538</v>
      </c>
      <c r="C123" s="22">
        <v>14831</v>
      </c>
      <c r="D123" s="23">
        <v>15126</v>
      </c>
      <c r="E123" s="22">
        <v>15439</v>
      </c>
      <c r="F123" s="23">
        <v>15555</v>
      </c>
      <c r="G123" s="22">
        <v>15752</v>
      </c>
      <c r="H123" s="23">
        <v>15963</v>
      </c>
      <c r="I123" s="22">
        <v>16156</v>
      </c>
      <c r="J123" s="23">
        <v>16413</v>
      </c>
      <c r="K123" s="22">
        <v>16827</v>
      </c>
      <c r="L123" s="23">
        <v>17214</v>
      </c>
      <c r="M123" s="22">
        <v>17363</v>
      </c>
      <c r="N123" s="23">
        <v>17752</v>
      </c>
      <c r="O123" s="22">
        <v>17942</v>
      </c>
    </row>
    <row r="124" s="21" customFormat="1" spans="1:15">
      <c r="A124" s="22">
        <v>17943</v>
      </c>
      <c r="B124" s="23">
        <v>18229</v>
      </c>
      <c r="C124" s="22">
        <v>18430</v>
      </c>
      <c r="D124" s="23">
        <v>18917</v>
      </c>
      <c r="E124" s="22">
        <v>19518</v>
      </c>
      <c r="F124" s="23">
        <v>19947</v>
      </c>
      <c r="G124" s="22">
        <v>20612</v>
      </c>
      <c r="H124" s="23">
        <v>20751</v>
      </c>
      <c r="I124" s="22">
        <v>21111</v>
      </c>
      <c r="J124" s="23">
        <v>21666</v>
      </c>
      <c r="K124" s="22">
        <v>21813</v>
      </c>
      <c r="L124" s="23">
        <v>22642</v>
      </c>
      <c r="M124" s="22">
        <v>22964</v>
      </c>
      <c r="N124" s="23">
        <v>23806</v>
      </c>
      <c r="O124" s="22">
        <v>24210</v>
      </c>
    </row>
    <row r="125" s="21" customFormat="1" spans="1:15">
      <c r="A125" s="22">
        <v>17945</v>
      </c>
      <c r="B125" s="23">
        <v>18230</v>
      </c>
      <c r="C125" s="22">
        <v>18431</v>
      </c>
      <c r="D125" s="23">
        <v>18922</v>
      </c>
      <c r="E125" s="22">
        <v>19519</v>
      </c>
      <c r="F125" s="23">
        <v>19950</v>
      </c>
      <c r="G125" s="22">
        <v>20613</v>
      </c>
      <c r="H125" s="23">
        <v>20754</v>
      </c>
      <c r="I125" s="22">
        <v>21131</v>
      </c>
      <c r="J125" s="23">
        <v>21670</v>
      </c>
      <c r="K125" s="22">
        <v>21830</v>
      </c>
      <c r="L125" s="23">
        <v>22645</v>
      </c>
      <c r="M125" s="22">
        <v>22965</v>
      </c>
      <c r="N125" s="23">
        <v>23824</v>
      </c>
      <c r="O125" s="22">
        <v>24211</v>
      </c>
    </row>
    <row r="126" s="21" customFormat="1" spans="1:15">
      <c r="A126" s="22">
        <v>17946</v>
      </c>
      <c r="B126" s="23">
        <v>18231</v>
      </c>
      <c r="C126" s="22">
        <v>18433</v>
      </c>
      <c r="D126" s="23">
        <v>18923</v>
      </c>
      <c r="E126" s="22">
        <v>19522</v>
      </c>
      <c r="F126" s="23">
        <v>19951</v>
      </c>
      <c r="G126" s="22">
        <v>20615</v>
      </c>
      <c r="H126" s="23">
        <v>20758</v>
      </c>
      <c r="I126" s="22">
        <v>21136</v>
      </c>
      <c r="J126" s="23">
        <v>21671</v>
      </c>
      <c r="K126" s="22">
        <v>21849</v>
      </c>
      <c r="L126" s="23">
        <v>22646</v>
      </c>
      <c r="M126" s="22">
        <v>22968</v>
      </c>
      <c r="N126" s="23">
        <v>23829</v>
      </c>
      <c r="O126" s="22">
        <v>24212</v>
      </c>
    </row>
    <row r="127" s="21" customFormat="1" spans="1:15">
      <c r="A127" s="22">
        <v>17948</v>
      </c>
      <c r="B127" s="23">
        <v>18235</v>
      </c>
      <c r="C127" s="22">
        <v>18436</v>
      </c>
      <c r="D127" s="23">
        <v>18927</v>
      </c>
      <c r="E127" s="22">
        <v>19525</v>
      </c>
      <c r="F127" s="23">
        <v>19952</v>
      </c>
      <c r="G127" s="22">
        <v>20616</v>
      </c>
      <c r="H127" s="23">
        <v>20764</v>
      </c>
      <c r="I127" s="22">
        <v>21153</v>
      </c>
      <c r="J127" s="23">
        <v>21710</v>
      </c>
      <c r="K127" s="22">
        <v>21850</v>
      </c>
      <c r="L127" s="23">
        <v>22649</v>
      </c>
      <c r="M127" s="22">
        <v>22974</v>
      </c>
      <c r="N127" s="23">
        <v>23838</v>
      </c>
      <c r="O127" s="22">
        <v>24216</v>
      </c>
    </row>
    <row r="128" s="21" customFormat="1" spans="1:15">
      <c r="A128" s="22">
        <v>17949</v>
      </c>
      <c r="B128" s="23">
        <v>18237</v>
      </c>
      <c r="C128" s="22">
        <v>18438</v>
      </c>
      <c r="D128" s="23">
        <v>18930</v>
      </c>
      <c r="E128" s="22">
        <v>19526</v>
      </c>
      <c r="F128" s="23">
        <v>19954</v>
      </c>
      <c r="G128" s="22">
        <v>20617</v>
      </c>
      <c r="H128" s="23">
        <v>20765</v>
      </c>
      <c r="I128" s="22">
        <v>21155</v>
      </c>
      <c r="J128" s="23">
        <v>21713</v>
      </c>
      <c r="K128" s="22">
        <v>21851</v>
      </c>
      <c r="L128" s="23">
        <v>22657</v>
      </c>
      <c r="M128" s="22">
        <v>22989</v>
      </c>
      <c r="N128" s="23">
        <v>23842</v>
      </c>
      <c r="O128" s="22">
        <v>24218</v>
      </c>
    </row>
    <row r="129" s="21" customFormat="1" spans="1:15">
      <c r="A129" s="22">
        <v>17951</v>
      </c>
      <c r="B129" s="23">
        <v>18240</v>
      </c>
      <c r="C129" s="22">
        <v>18440</v>
      </c>
      <c r="D129" s="23">
        <v>18934</v>
      </c>
      <c r="E129" s="22">
        <v>19530</v>
      </c>
      <c r="F129" s="23">
        <v>19956</v>
      </c>
      <c r="G129" s="22">
        <v>20620</v>
      </c>
      <c r="H129" s="23">
        <v>20770</v>
      </c>
      <c r="I129" s="22">
        <v>21156</v>
      </c>
      <c r="J129" s="23">
        <v>21715</v>
      </c>
      <c r="K129" s="22">
        <v>21862</v>
      </c>
      <c r="L129" s="23">
        <v>22660</v>
      </c>
      <c r="M129" s="22">
        <v>23001</v>
      </c>
      <c r="N129" s="23">
        <v>23847</v>
      </c>
      <c r="O129" s="22">
        <v>24266</v>
      </c>
    </row>
    <row r="130" s="21" customFormat="1" spans="1:15">
      <c r="A130" s="22">
        <v>17959</v>
      </c>
      <c r="B130" s="23">
        <v>18244</v>
      </c>
      <c r="C130" s="22">
        <v>18444</v>
      </c>
      <c r="D130" s="23">
        <v>18938</v>
      </c>
      <c r="E130" s="22">
        <v>19534</v>
      </c>
      <c r="F130" s="23">
        <v>19960</v>
      </c>
      <c r="G130" s="22">
        <v>20622</v>
      </c>
      <c r="H130" s="23">
        <v>20776</v>
      </c>
      <c r="I130" s="22">
        <v>21157</v>
      </c>
      <c r="J130" s="23">
        <v>21716</v>
      </c>
      <c r="K130" s="22">
        <v>21874</v>
      </c>
      <c r="L130" s="23">
        <v>22663</v>
      </c>
      <c r="M130" s="22">
        <v>23014</v>
      </c>
      <c r="N130" s="23">
        <v>23851</v>
      </c>
      <c r="O130" s="22">
        <v>24273</v>
      </c>
    </row>
    <row r="131" s="21" customFormat="1" spans="1:15">
      <c r="A131" s="22">
        <v>17963</v>
      </c>
      <c r="B131" s="23">
        <v>18247</v>
      </c>
      <c r="C131" s="22">
        <v>18447</v>
      </c>
      <c r="D131" s="23">
        <v>18942</v>
      </c>
      <c r="E131" s="22">
        <v>19535</v>
      </c>
      <c r="F131" s="23">
        <v>19962</v>
      </c>
      <c r="G131" s="22">
        <v>20623</v>
      </c>
      <c r="H131" s="23">
        <v>20777</v>
      </c>
      <c r="I131" s="22">
        <v>21158</v>
      </c>
      <c r="J131" s="23">
        <v>21719</v>
      </c>
      <c r="K131" s="22">
        <v>21875</v>
      </c>
      <c r="L131" s="23">
        <v>22664</v>
      </c>
      <c r="M131" s="22">
        <v>23043</v>
      </c>
      <c r="N131" s="23">
        <v>23860</v>
      </c>
      <c r="O131" s="22">
        <v>24277</v>
      </c>
    </row>
    <row r="132" s="21" customFormat="1" spans="1:15">
      <c r="A132" s="22">
        <v>17966</v>
      </c>
      <c r="B132" s="23">
        <v>18250</v>
      </c>
      <c r="C132" s="22">
        <v>18451</v>
      </c>
      <c r="D132" s="23">
        <v>18944</v>
      </c>
      <c r="E132" s="22">
        <v>19536</v>
      </c>
      <c r="F132" s="23">
        <v>19963</v>
      </c>
      <c r="G132" s="22">
        <v>20627</v>
      </c>
      <c r="H132" s="23">
        <v>20778</v>
      </c>
      <c r="I132" s="22">
        <v>21163</v>
      </c>
      <c r="J132" s="23">
        <v>21720</v>
      </c>
      <c r="K132" s="22">
        <v>21890</v>
      </c>
      <c r="L132" s="23">
        <v>22701</v>
      </c>
      <c r="M132" s="22">
        <v>23061</v>
      </c>
      <c r="N132" s="23">
        <v>23870</v>
      </c>
      <c r="O132" s="22">
        <v>24290</v>
      </c>
    </row>
    <row r="133" s="21" customFormat="1" spans="1:15">
      <c r="A133" s="22">
        <v>17967</v>
      </c>
      <c r="B133" s="23">
        <v>18251</v>
      </c>
      <c r="C133" s="22">
        <v>18459</v>
      </c>
      <c r="D133" s="23">
        <v>18947</v>
      </c>
      <c r="E133" s="22">
        <v>19539</v>
      </c>
      <c r="F133" s="23">
        <v>19968</v>
      </c>
      <c r="G133" s="22">
        <v>20629</v>
      </c>
      <c r="H133" s="23">
        <v>20779</v>
      </c>
      <c r="I133" s="22">
        <v>21522</v>
      </c>
      <c r="J133" s="23">
        <v>21721</v>
      </c>
      <c r="K133" s="22">
        <v>21901</v>
      </c>
      <c r="L133" s="23">
        <v>22712</v>
      </c>
      <c r="M133" s="22">
        <v>23064</v>
      </c>
      <c r="N133" s="23">
        <v>23884</v>
      </c>
      <c r="O133" s="22">
        <v>24293</v>
      </c>
    </row>
    <row r="134" s="21" customFormat="1" spans="1:15">
      <c r="A134" s="22">
        <v>17974</v>
      </c>
      <c r="B134" s="23">
        <v>18252</v>
      </c>
      <c r="C134" s="22">
        <v>18463</v>
      </c>
      <c r="D134" s="23">
        <v>18949</v>
      </c>
      <c r="E134" s="22">
        <v>19540</v>
      </c>
      <c r="F134" s="23">
        <v>19977</v>
      </c>
      <c r="G134" s="22">
        <v>20632</v>
      </c>
      <c r="H134" s="23">
        <v>20833</v>
      </c>
      <c r="I134" s="22">
        <v>21529</v>
      </c>
      <c r="J134" s="23">
        <v>21722</v>
      </c>
      <c r="K134" s="22">
        <v>21903</v>
      </c>
      <c r="L134" s="23">
        <v>22720</v>
      </c>
      <c r="M134" s="22">
        <v>23066</v>
      </c>
      <c r="N134" s="23">
        <v>23891</v>
      </c>
      <c r="O134" s="22">
        <v>24301</v>
      </c>
    </row>
    <row r="135" s="21" customFormat="1" spans="1:15">
      <c r="A135" s="22">
        <v>17976</v>
      </c>
      <c r="B135" s="23">
        <v>18254</v>
      </c>
      <c r="C135" s="22">
        <v>18472</v>
      </c>
      <c r="D135" s="23">
        <v>18951</v>
      </c>
      <c r="E135" s="22">
        <v>19541</v>
      </c>
      <c r="F135" s="23">
        <v>19979</v>
      </c>
      <c r="G135" s="22">
        <v>20634</v>
      </c>
      <c r="H135" s="23">
        <v>20841</v>
      </c>
      <c r="I135" s="22">
        <v>21532</v>
      </c>
      <c r="J135" s="23">
        <v>21723</v>
      </c>
      <c r="K135" s="22">
        <v>21904</v>
      </c>
      <c r="L135" s="23">
        <v>22722</v>
      </c>
      <c r="M135" s="22">
        <v>23069</v>
      </c>
      <c r="N135" s="23">
        <v>23899</v>
      </c>
      <c r="O135" s="22">
        <v>24311</v>
      </c>
    </row>
    <row r="136" s="21" customFormat="1" spans="1:15">
      <c r="A136" s="22">
        <v>17978</v>
      </c>
      <c r="B136" s="23">
        <v>18255</v>
      </c>
      <c r="C136" s="22">
        <v>18503</v>
      </c>
      <c r="D136" s="23">
        <v>18953</v>
      </c>
      <c r="E136" s="22">
        <v>19543</v>
      </c>
      <c r="F136" s="23">
        <v>20106</v>
      </c>
      <c r="G136" s="22">
        <v>20635</v>
      </c>
      <c r="H136" s="23">
        <v>20860</v>
      </c>
      <c r="I136" s="22">
        <v>21539</v>
      </c>
      <c r="J136" s="23">
        <v>21727</v>
      </c>
      <c r="K136" s="22">
        <v>21911</v>
      </c>
      <c r="L136" s="23">
        <v>22724</v>
      </c>
      <c r="M136" s="22">
        <v>23072</v>
      </c>
      <c r="N136" s="23">
        <v>23901</v>
      </c>
      <c r="O136" s="22">
        <v>24316</v>
      </c>
    </row>
    <row r="137" s="21" customFormat="1" spans="1:15">
      <c r="A137" s="22">
        <v>17980</v>
      </c>
      <c r="B137" s="23">
        <v>18256</v>
      </c>
      <c r="C137" s="22">
        <v>18601</v>
      </c>
      <c r="D137" s="23">
        <v>18963</v>
      </c>
      <c r="E137" s="22">
        <v>19545</v>
      </c>
      <c r="F137" s="23">
        <v>20107</v>
      </c>
      <c r="G137" s="22">
        <v>20636</v>
      </c>
      <c r="H137" s="23">
        <v>20861</v>
      </c>
      <c r="I137" s="22">
        <v>21541</v>
      </c>
      <c r="J137" s="23">
        <v>21733</v>
      </c>
      <c r="K137" s="22">
        <v>21917</v>
      </c>
      <c r="L137" s="23">
        <v>22725</v>
      </c>
      <c r="M137" s="22">
        <v>23092</v>
      </c>
      <c r="N137" s="23">
        <v>23909</v>
      </c>
      <c r="O137" s="22">
        <v>24333</v>
      </c>
    </row>
    <row r="138" s="21" customFormat="1" spans="1:15">
      <c r="A138" s="22">
        <v>17981</v>
      </c>
      <c r="B138" s="23">
        <v>18301</v>
      </c>
      <c r="C138" s="22">
        <v>18603</v>
      </c>
      <c r="D138" s="23">
        <v>18972</v>
      </c>
      <c r="E138" s="22">
        <v>19547</v>
      </c>
      <c r="F138" s="23">
        <v>20112</v>
      </c>
      <c r="G138" s="22">
        <v>20637</v>
      </c>
      <c r="H138" s="23">
        <v>20862</v>
      </c>
      <c r="I138" s="22">
        <v>21542</v>
      </c>
      <c r="J138" s="23">
        <v>21737</v>
      </c>
      <c r="K138" s="22">
        <v>21921</v>
      </c>
      <c r="L138" s="23">
        <v>22728</v>
      </c>
      <c r="M138" s="22">
        <v>23102</v>
      </c>
      <c r="N138" s="23">
        <v>23919</v>
      </c>
      <c r="O138" s="22">
        <v>24354</v>
      </c>
    </row>
    <row r="139" s="21" customFormat="1" spans="1:15">
      <c r="A139" s="22">
        <v>18012</v>
      </c>
      <c r="B139" s="23">
        <v>18302</v>
      </c>
      <c r="C139" s="22">
        <v>18610</v>
      </c>
      <c r="D139" s="23">
        <v>18981</v>
      </c>
      <c r="E139" s="22">
        <v>19548</v>
      </c>
      <c r="F139" s="23">
        <v>20119</v>
      </c>
      <c r="G139" s="22">
        <v>20640</v>
      </c>
      <c r="H139" s="23">
        <v>20872</v>
      </c>
      <c r="I139" s="22">
        <v>21545</v>
      </c>
      <c r="J139" s="23">
        <v>21738</v>
      </c>
      <c r="K139" s="22">
        <v>21922</v>
      </c>
      <c r="L139" s="23">
        <v>22731</v>
      </c>
      <c r="M139" s="22">
        <v>23103</v>
      </c>
      <c r="N139" s="23">
        <v>23939</v>
      </c>
      <c r="O139" s="22">
        <v>24382</v>
      </c>
    </row>
    <row r="140" s="21" customFormat="1" spans="1:15">
      <c r="A140" s="22">
        <v>18013</v>
      </c>
      <c r="B140" s="23">
        <v>18320</v>
      </c>
      <c r="C140" s="22">
        <v>18612</v>
      </c>
      <c r="D140" s="23">
        <v>18991</v>
      </c>
      <c r="E140" s="22">
        <v>19549</v>
      </c>
      <c r="F140" s="23">
        <v>20124</v>
      </c>
      <c r="G140" s="22">
        <v>20643</v>
      </c>
      <c r="H140" s="23">
        <v>20882</v>
      </c>
      <c r="I140" s="22">
        <v>21550</v>
      </c>
      <c r="J140" s="23">
        <v>21746</v>
      </c>
      <c r="K140" s="22">
        <v>22037</v>
      </c>
      <c r="L140" s="23">
        <v>22734</v>
      </c>
      <c r="M140" s="22">
        <v>23120</v>
      </c>
      <c r="N140" s="23">
        <v>23950</v>
      </c>
      <c r="O140" s="22">
        <v>24412</v>
      </c>
    </row>
    <row r="141" s="21" customFormat="1" spans="1:15">
      <c r="A141" s="22">
        <v>18038</v>
      </c>
      <c r="B141" s="23">
        <v>18326</v>
      </c>
      <c r="C141" s="22">
        <v>18615</v>
      </c>
      <c r="D141" s="23">
        <v>19009</v>
      </c>
      <c r="E141" s="22">
        <v>19551</v>
      </c>
      <c r="F141" s="23">
        <v>20129</v>
      </c>
      <c r="G141" s="22">
        <v>20646</v>
      </c>
      <c r="H141" s="23">
        <v>20993</v>
      </c>
      <c r="I141" s="22">
        <v>21556</v>
      </c>
      <c r="J141" s="23">
        <v>21754</v>
      </c>
      <c r="K141" s="22">
        <v>22039</v>
      </c>
      <c r="L141" s="23">
        <v>22742</v>
      </c>
      <c r="M141" s="22">
        <v>23124</v>
      </c>
      <c r="N141" s="23">
        <v>23955</v>
      </c>
      <c r="O141" s="22">
        <v>24415</v>
      </c>
    </row>
    <row r="142" s="21" customFormat="1" spans="1:15">
      <c r="A142" s="22">
        <v>18051</v>
      </c>
      <c r="B142" s="23">
        <v>18328</v>
      </c>
      <c r="C142" s="22">
        <v>18617</v>
      </c>
      <c r="D142" s="23">
        <v>19310</v>
      </c>
      <c r="E142" s="22">
        <v>19554</v>
      </c>
      <c r="F142" s="23">
        <v>20131</v>
      </c>
      <c r="G142" s="22">
        <v>20650</v>
      </c>
      <c r="H142" s="23">
        <v>21005</v>
      </c>
      <c r="I142" s="22">
        <v>21562</v>
      </c>
      <c r="J142" s="23">
        <v>21755</v>
      </c>
      <c r="K142" s="22">
        <v>22066</v>
      </c>
      <c r="L142" s="23">
        <v>22748</v>
      </c>
      <c r="M142" s="22">
        <v>23125</v>
      </c>
      <c r="N142" s="23">
        <v>23970</v>
      </c>
      <c r="O142" s="22">
        <v>24416</v>
      </c>
    </row>
    <row r="143" s="21" customFormat="1" spans="1:15">
      <c r="A143" s="22">
        <v>18053</v>
      </c>
      <c r="B143" s="23">
        <v>18330</v>
      </c>
      <c r="C143" s="22">
        <v>18618</v>
      </c>
      <c r="D143" s="23">
        <v>19330</v>
      </c>
      <c r="E143" s="22">
        <v>19555</v>
      </c>
      <c r="F143" s="23">
        <v>20132</v>
      </c>
      <c r="G143" s="22">
        <v>20653</v>
      </c>
      <c r="H143" s="23">
        <v>21010</v>
      </c>
      <c r="I143" s="22">
        <v>21601</v>
      </c>
      <c r="J143" s="23">
        <v>21756</v>
      </c>
      <c r="K143" s="22">
        <v>22134</v>
      </c>
      <c r="L143" s="23">
        <v>22802</v>
      </c>
      <c r="M143" s="22">
        <v>23129</v>
      </c>
      <c r="N143" s="23">
        <v>24058</v>
      </c>
      <c r="O143" s="22">
        <v>24431</v>
      </c>
    </row>
    <row r="144" s="21" customFormat="1" spans="1:15">
      <c r="A144" s="22">
        <v>18054</v>
      </c>
      <c r="B144" s="23">
        <v>18331</v>
      </c>
      <c r="C144" s="22">
        <v>18621</v>
      </c>
      <c r="D144" s="23">
        <v>19343</v>
      </c>
      <c r="E144" s="22">
        <v>19564</v>
      </c>
      <c r="F144" s="23">
        <v>20134</v>
      </c>
      <c r="G144" s="22">
        <v>20657</v>
      </c>
      <c r="H144" s="23">
        <v>21013</v>
      </c>
      <c r="I144" s="22">
        <v>21613</v>
      </c>
      <c r="J144" s="23">
        <v>21758</v>
      </c>
      <c r="K144" s="22">
        <v>22135</v>
      </c>
      <c r="L144" s="23">
        <v>22803</v>
      </c>
      <c r="M144" s="22">
        <v>23131</v>
      </c>
      <c r="N144" s="23">
        <v>24064</v>
      </c>
      <c r="O144" s="22">
        <v>24437</v>
      </c>
    </row>
    <row r="145" s="21" customFormat="1" spans="1:15">
      <c r="A145" s="22">
        <v>18055</v>
      </c>
      <c r="B145" s="23">
        <v>18332</v>
      </c>
      <c r="C145" s="22">
        <v>18644</v>
      </c>
      <c r="D145" s="23">
        <v>19344</v>
      </c>
      <c r="E145" s="22">
        <v>19565</v>
      </c>
      <c r="F145" s="23">
        <v>20135</v>
      </c>
      <c r="G145" s="22">
        <v>20658</v>
      </c>
      <c r="H145" s="23">
        <v>21020</v>
      </c>
      <c r="I145" s="22">
        <v>21617</v>
      </c>
      <c r="J145" s="23">
        <v>21769</v>
      </c>
      <c r="K145" s="22">
        <v>22172</v>
      </c>
      <c r="L145" s="23">
        <v>22815</v>
      </c>
      <c r="M145" s="22">
        <v>23139</v>
      </c>
      <c r="N145" s="23">
        <v>24078</v>
      </c>
      <c r="O145" s="22">
        <v>24440</v>
      </c>
    </row>
    <row r="146" s="21" customFormat="1" spans="1:15">
      <c r="A146" s="22">
        <v>18056</v>
      </c>
      <c r="B146" s="23">
        <v>18333</v>
      </c>
      <c r="C146" s="22">
        <v>18653</v>
      </c>
      <c r="D146" s="23">
        <v>19350</v>
      </c>
      <c r="E146" s="22">
        <v>19567</v>
      </c>
      <c r="F146" s="23">
        <v>20137</v>
      </c>
      <c r="G146" s="22">
        <v>20659</v>
      </c>
      <c r="H146" s="23">
        <v>21023</v>
      </c>
      <c r="I146" s="22">
        <v>21619</v>
      </c>
      <c r="J146" s="23">
        <v>21771</v>
      </c>
      <c r="K146" s="22">
        <v>22433</v>
      </c>
      <c r="L146" s="23">
        <v>22821</v>
      </c>
      <c r="M146" s="22">
        <v>23141</v>
      </c>
      <c r="N146" s="23">
        <v>24083</v>
      </c>
      <c r="O146" s="22">
        <v>24441</v>
      </c>
    </row>
    <row r="147" s="21" customFormat="1" spans="1:15">
      <c r="A147" s="22">
        <v>18069</v>
      </c>
      <c r="B147" s="23">
        <v>18336</v>
      </c>
      <c r="C147" s="22">
        <v>18654</v>
      </c>
      <c r="D147" s="23">
        <v>19362</v>
      </c>
      <c r="E147" s="22">
        <v>19640</v>
      </c>
      <c r="F147" s="23">
        <v>20138</v>
      </c>
      <c r="G147" s="22">
        <v>20660</v>
      </c>
      <c r="H147" s="23">
        <v>21028</v>
      </c>
      <c r="I147" s="22">
        <v>21620</v>
      </c>
      <c r="J147" s="23">
        <v>21773</v>
      </c>
      <c r="K147" s="22">
        <v>22451</v>
      </c>
      <c r="L147" s="23">
        <v>22824</v>
      </c>
      <c r="M147" s="22">
        <v>23146</v>
      </c>
      <c r="N147" s="23">
        <v>24089</v>
      </c>
      <c r="O147" s="22">
        <v>24450</v>
      </c>
    </row>
    <row r="148" s="21" customFormat="1" spans="1:15">
      <c r="A148" s="22">
        <v>18070</v>
      </c>
      <c r="B148" s="23">
        <v>18337</v>
      </c>
      <c r="C148" s="22">
        <v>18655</v>
      </c>
      <c r="D148" s="23">
        <v>19363</v>
      </c>
      <c r="E148" s="22">
        <v>19706</v>
      </c>
      <c r="F148" s="23">
        <v>20139</v>
      </c>
      <c r="G148" s="22">
        <v>20667</v>
      </c>
      <c r="H148" s="23">
        <v>21032</v>
      </c>
      <c r="I148" s="22">
        <v>21623</v>
      </c>
      <c r="J148" s="23">
        <v>21774</v>
      </c>
      <c r="K148" s="22">
        <v>22480</v>
      </c>
      <c r="L148" s="23">
        <v>22827</v>
      </c>
      <c r="M148" s="22">
        <v>23147</v>
      </c>
      <c r="N148" s="23">
        <v>24092</v>
      </c>
      <c r="O148" s="22">
        <v>24457</v>
      </c>
    </row>
    <row r="149" s="21" customFormat="1" spans="1:15">
      <c r="A149" s="22">
        <v>18071</v>
      </c>
      <c r="B149" s="23">
        <v>18341</v>
      </c>
      <c r="C149" s="22">
        <v>18657</v>
      </c>
      <c r="D149" s="23">
        <v>19390</v>
      </c>
      <c r="E149" s="22">
        <v>19716</v>
      </c>
      <c r="F149" s="23">
        <v>20140</v>
      </c>
      <c r="G149" s="22">
        <v>20675</v>
      </c>
      <c r="H149" s="23">
        <v>21036</v>
      </c>
      <c r="I149" s="22">
        <v>21628</v>
      </c>
      <c r="J149" s="23">
        <v>21776</v>
      </c>
      <c r="K149" s="22">
        <v>22481</v>
      </c>
      <c r="L149" s="23">
        <v>22831</v>
      </c>
      <c r="M149" s="22">
        <v>23160</v>
      </c>
      <c r="N149" s="23">
        <v>24093</v>
      </c>
      <c r="O149" s="22">
        <v>24467</v>
      </c>
    </row>
    <row r="150" s="21" customFormat="1" spans="1:15">
      <c r="A150" s="22">
        <v>18074</v>
      </c>
      <c r="B150" s="23">
        <v>18342</v>
      </c>
      <c r="C150" s="22">
        <v>18660</v>
      </c>
      <c r="D150" s="23">
        <v>19421</v>
      </c>
      <c r="E150" s="22">
        <v>19730</v>
      </c>
      <c r="F150" s="23">
        <v>20141</v>
      </c>
      <c r="G150" s="22">
        <v>20676</v>
      </c>
      <c r="H150" s="23">
        <v>21037</v>
      </c>
      <c r="I150" s="22">
        <v>21629</v>
      </c>
      <c r="J150" s="23">
        <v>21777</v>
      </c>
      <c r="K150" s="22">
        <v>22485</v>
      </c>
      <c r="L150" s="23">
        <v>22835</v>
      </c>
      <c r="M150" s="22">
        <v>23184</v>
      </c>
      <c r="N150" s="23">
        <v>24095</v>
      </c>
      <c r="O150" s="22">
        <v>24469</v>
      </c>
    </row>
    <row r="151" s="21" customFormat="1" spans="1:15">
      <c r="A151" s="22">
        <v>18077</v>
      </c>
      <c r="B151" s="23">
        <v>18343</v>
      </c>
      <c r="C151" s="22">
        <v>18707</v>
      </c>
      <c r="D151" s="23">
        <v>19425</v>
      </c>
      <c r="E151" s="22">
        <v>19734</v>
      </c>
      <c r="F151" s="23">
        <v>20142</v>
      </c>
      <c r="G151" s="22">
        <v>20677</v>
      </c>
      <c r="H151" s="23">
        <v>21042</v>
      </c>
      <c r="I151" s="22">
        <v>21632</v>
      </c>
      <c r="J151" s="23">
        <v>21779</v>
      </c>
      <c r="K151" s="22">
        <v>22507</v>
      </c>
      <c r="L151" s="23">
        <v>22840</v>
      </c>
      <c r="M151" s="22">
        <v>23322</v>
      </c>
      <c r="N151" s="23">
        <v>24112</v>
      </c>
      <c r="O151" s="22">
        <v>24471</v>
      </c>
    </row>
    <row r="152" s="21" customFormat="1" spans="1:15">
      <c r="A152" s="22">
        <v>18080</v>
      </c>
      <c r="B152" s="23">
        <v>18346</v>
      </c>
      <c r="C152" s="22">
        <v>18708</v>
      </c>
      <c r="D152" s="23">
        <v>19435</v>
      </c>
      <c r="E152" s="22">
        <v>19735</v>
      </c>
      <c r="F152" s="23">
        <v>20143</v>
      </c>
      <c r="G152" s="22">
        <v>20678</v>
      </c>
      <c r="H152" s="23">
        <v>21047</v>
      </c>
      <c r="I152" s="22">
        <v>21638</v>
      </c>
      <c r="J152" s="23">
        <v>21780</v>
      </c>
      <c r="K152" s="22">
        <v>22508</v>
      </c>
      <c r="L152" s="23">
        <v>22844</v>
      </c>
      <c r="M152" s="22">
        <v>23337</v>
      </c>
      <c r="N152" s="23">
        <v>24115</v>
      </c>
      <c r="O152" s="22">
        <v>24486</v>
      </c>
    </row>
    <row r="153" s="21" customFormat="1" spans="1:15">
      <c r="A153" s="22">
        <v>18083</v>
      </c>
      <c r="B153" s="23">
        <v>18347</v>
      </c>
      <c r="C153" s="22">
        <v>18810</v>
      </c>
      <c r="D153" s="23">
        <v>19451</v>
      </c>
      <c r="E153" s="22">
        <v>19930</v>
      </c>
      <c r="F153" s="23">
        <v>20158</v>
      </c>
      <c r="G153" s="22">
        <v>20684</v>
      </c>
      <c r="H153" s="23">
        <v>21048</v>
      </c>
      <c r="I153" s="22">
        <v>21639</v>
      </c>
      <c r="J153" s="23">
        <v>21781</v>
      </c>
      <c r="K153" s="22">
        <v>22517</v>
      </c>
      <c r="L153" s="23">
        <v>22845</v>
      </c>
      <c r="M153" s="22">
        <v>23397</v>
      </c>
      <c r="N153" s="23">
        <v>24122</v>
      </c>
      <c r="O153" s="22">
        <v>24517</v>
      </c>
    </row>
    <row r="154" s="21" customFormat="1" spans="1:15">
      <c r="A154" s="22">
        <v>18084</v>
      </c>
      <c r="B154" s="23">
        <v>18352</v>
      </c>
      <c r="C154" s="22">
        <v>18814</v>
      </c>
      <c r="D154" s="23">
        <v>19465</v>
      </c>
      <c r="E154" s="22">
        <v>19931</v>
      </c>
      <c r="F154" s="23">
        <v>20160</v>
      </c>
      <c r="G154" s="22">
        <v>20688</v>
      </c>
      <c r="H154" s="23">
        <v>21050</v>
      </c>
      <c r="I154" s="22">
        <v>21643</v>
      </c>
      <c r="J154" s="23">
        <v>21782</v>
      </c>
      <c r="K154" s="22">
        <v>22524</v>
      </c>
      <c r="L154" s="23">
        <v>22846</v>
      </c>
      <c r="M154" s="22">
        <v>23418</v>
      </c>
      <c r="N154" s="23">
        <v>24134</v>
      </c>
      <c r="O154" s="22">
        <v>24523</v>
      </c>
    </row>
    <row r="155" s="21" customFormat="1" spans="1:15">
      <c r="A155" s="22">
        <v>18092</v>
      </c>
      <c r="B155" s="23">
        <v>18353</v>
      </c>
      <c r="C155" s="22">
        <v>18817</v>
      </c>
      <c r="D155" s="23">
        <v>19470</v>
      </c>
      <c r="E155" s="22">
        <v>19933</v>
      </c>
      <c r="F155" s="23">
        <v>20182</v>
      </c>
      <c r="G155" s="22">
        <v>20689</v>
      </c>
      <c r="H155" s="23">
        <v>21051</v>
      </c>
      <c r="I155" s="22">
        <v>21647</v>
      </c>
      <c r="J155" s="23">
        <v>21783</v>
      </c>
      <c r="K155" s="22">
        <v>22544</v>
      </c>
      <c r="L155" s="23">
        <v>22853</v>
      </c>
      <c r="M155" s="22">
        <v>23430</v>
      </c>
      <c r="N155" s="23">
        <v>24151</v>
      </c>
      <c r="O155" s="22">
        <v>24527</v>
      </c>
    </row>
    <row r="156" s="21" customFormat="1" spans="1:15">
      <c r="A156" s="22">
        <v>18201</v>
      </c>
      <c r="B156" s="23">
        <v>18354</v>
      </c>
      <c r="C156" s="22">
        <v>18821</v>
      </c>
      <c r="D156" s="23">
        <v>19472</v>
      </c>
      <c r="E156" s="22">
        <v>19934</v>
      </c>
      <c r="F156" s="23">
        <v>20184</v>
      </c>
      <c r="G156" s="22">
        <v>20690</v>
      </c>
      <c r="H156" s="23">
        <v>21056</v>
      </c>
      <c r="I156" s="22">
        <v>21649</v>
      </c>
      <c r="J156" s="23">
        <v>21784</v>
      </c>
      <c r="K156" s="22">
        <v>22551</v>
      </c>
      <c r="L156" s="23">
        <v>22923</v>
      </c>
      <c r="M156" s="22">
        <v>23431</v>
      </c>
      <c r="N156" s="23">
        <v>24157</v>
      </c>
      <c r="O156" s="22">
        <v>24540</v>
      </c>
    </row>
    <row r="157" s="21" customFormat="1" spans="1:15">
      <c r="A157" s="22">
        <v>18210</v>
      </c>
      <c r="B157" s="23">
        <v>18355</v>
      </c>
      <c r="C157" s="22">
        <v>18822</v>
      </c>
      <c r="D157" s="23">
        <v>19474</v>
      </c>
      <c r="E157" s="22">
        <v>19938</v>
      </c>
      <c r="F157" s="23">
        <v>20186</v>
      </c>
      <c r="G157" s="22">
        <v>20693</v>
      </c>
      <c r="H157" s="23">
        <v>21057</v>
      </c>
      <c r="I157" s="22">
        <v>21651</v>
      </c>
      <c r="J157" s="23">
        <v>21787</v>
      </c>
      <c r="K157" s="22">
        <v>22552</v>
      </c>
      <c r="L157" s="23">
        <v>22932</v>
      </c>
      <c r="M157" s="22">
        <v>23434</v>
      </c>
      <c r="N157" s="23">
        <v>24168</v>
      </c>
      <c r="O157" s="22">
        <v>24541</v>
      </c>
    </row>
    <row r="158" s="21" customFormat="1" spans="1:15">
      <c r="A158" s="22">
        <v>18211</v>
      </c>
      <c r="B158" s="23">
        <v>18356</v>
      </c>
      <c r="C158" s="22">
        <v>18826</v>
      </c>
      <c r="D158" s="23">
        <v>19475</v>
      </c>
      <c r="E158" s="22">
        <v>19939</v>
      </c>
      <c r="F158" s="23">
        <v>20187</v>
      </c>
      <c r="G158" s="22">
        <v>20695</v>
      </c>
      <c r="H158" s="23">
        <v>21071</v>
      </c>
      <c r="I158" s="22">
        <v>21652</v>
      </c>
      <c r="J158" s="23">
        <v>21788</v>
      </c>
      <c r="K158" s="22">
        <v>22553</v>
      </c>
      <c r="L158" s="23">
        <v>22936</v>
      </c>
      <c r="M158" s="22">
        <v>23442</v>
      </c>
      <c r="N158" s="23">
        <v>24174</v>
      </c>
      <c r="O158" s="22">
        <v>24543</v>
      </c>
    </row>
    <row r="159" s="21" customFormat="1" spans="1:15">
      <c r="A159" s="22">
        <v>18212</v>
      </c>
      <c r="B159" s="23">
        <v>18360</v>
      </c>
      <c r="C159" s="22">
        <v>18827</v>
      </c>
      <c r="D159" s="23">
        <v>19481</v>
      </c>
      <c r="E159" s="22">
        <v>19940</v>
      </c>
      <c r="F159" s="23">
        <v>20197</v>
      </c>
      <c r="G159" s="22">
        <v>20711</v>
      </c>
      <c r="H159" s="23">
        <v>21074</v>
      </c>
      <c r="I159" s="22">
        <v>21653</v>
      </c>
      <c r="J159" s="23">
        <v>21791</v>
      </c>
      <c r="K159" s="22">
        <v>22560</v>
      </c>
      <c r="L159" s="23">
        <v>22942</v>
      </c>
      <c r="M159" s="22">
        <v>23483</v>
      </c>
      <c r="N159" s="23">
        <v>24175</v>
      </c>
      <c r="O159" s="22">
        <v>24550</v>
      </c>
    </row>
    <row r="160" s="21" customFormat="1" spans="1:15">
      <c r="A160" s="22">
        <v>18214</v>
      </c>
      <c r="B160" s="23">
        <v>18370</v>
      </c>
      <c r="C160" s="22">
        <v>18834</v>
      </c>
      <c r="D160" s="23">
        <v>19494</v>
      </c>
      <c r="E160" s="22">
        <v>19941</v>
      </c>
      <c r="F160" s="23">
        <v>20242</v>
      </c>
      <c r="G160" s="22">
        <v>20732</v>
      </c>
      <c r="H160" s="23">
        <v>21078</v>
      </c>
      <c r="I160" s="22">
        <v>21654</v>
      </c>
      <c r="J160" s="23">
        <v>21794</v>
      </c>
      <c r="K160" s="22">
        <v>22611</v>
      </c>
      <c r="L160" s="23">
        <v>22947</v>
      </c>
      <c r="M160" s="22">
        <v>23651</v>
      </c>
      <c r="N160" s="23">
        <v>24176</v>
      </c>
      <c r="O160" s="22">
        <v>24570</v>
      </c>
    </row>
    <row r="161" s="21" customFormat="1" spans="1:15">
      <c r="A161" s="22">
        <v>18216</v>
      </c>
      <c r="B161" s="23">
        <v>18407</v>
      </c>
      <c r="C161" s="22">
        <v>18843</v>
      </c>
      <c r="D161" s="23">
        <v>19504</v>
      </c>
      <c r="E161" s="22">
        <v>19943</v>
      </c>
      <c r="F161" s="23">
        <v>20602</v>
      </c>
      <c r="G161" s="22">
        <v>20733</v>
      </c>
      <c r="H161" s="23">
        <v>21082</v>
      </c>
      <c r="I161" s="22">
        <v>21655</v>
      </c>
      <c r="J161" s="23">
        <v>21797</v>
      </c>
      <c r="K161" s="22">
        <v>22620</v>
      </c>
      <c r="L161" s="23">
        <v>22957</v>
      </c>
      <c r="M161" s="22">
        <v>23691</v>
      </c>
      <c r="N161" s="23">
        <v>24177</v>
      </c>
      <c r="O161" s="22">
        <v>24572</v>
      </c>
    </row>
    <row r="162" s="21" customFormat="1" spans="1:15">
      <c r="A162" s="22">
        <v>18219</v>
      </c>
      <c r="B162" s="23">
        <v>18414</v>
      </c>
      <c r="C162" s="22">
        <v>18847</v>
      </c>
      <c r="D162" s="23">
        <v>19506</v>
      </c>
      <c r="E162" s="22">
        <v>19944</v>
      </c>
      <c r="F162" s="23">
        <v>20604</v>
      </c>
      <c r="G162" s="22">
        <v>20736</v>
      </c>
      <c r="H162" s="23">
        <v>21084</v>
      </c>
      <c r="I162" s="22">
        <v>21660</v>
      </c>
      <c r="J162" s="23">
        <v>21798</v>
      </c>
      <c r="K162" s="22">
        <v>22623</v>
      </c>
      <c r="L162" s="23">
        <v>22958</v>
      </c>
      <c r="M162" s="22">
        <v>23803</v>
      </c>
      <c r="N162" s="23">
        <v>24179</v>
      </c>
      <c r="O162" s="22">
        <v>24581</v>
      </c>
    </row>
    <row r="163" s="21" customFormat="1" spans="1:15">
      <c r="A163" s="22">
        <v>18222</v>
      </c>
      <c r="B163" s="23">
        <v>18424</v>
      </c>
      <c r="C163" s="22">
        <v>18848</v>
      </c>
      <c r="D163" s="23">
        <v>19508</v>
      </c>
      <c r="E163" s="22">
        <v>19945</v>
      </c>
      <c r="F163" s="23">
        <v>20607</v>
      </c>
      <c r="G163" s="22">
        <v>20744</v>
      </c>
      <c r="H163" s="23">
        <v>21102</v>
      </c>
      <c r="I163" s="22">
        <v>21663</v>
      </c>
      <c r="J163" s="23">
        <v>21810</v>
      </c>
      <c r="K163" s="22">
        <v>22625</v>
      </c>
      <c r="L163" s="23">
        <v>22960</v>
      </c>
      <c r="M163" s="22">
        <v>23804</v>
      </c>
      <c r="N163" s="23">
        <v>24184</v>
      </c>
      <c r="O163" s="22">
        <v>24588</v>
      </c>
    </row>
    <row r="164" s="21" customFormat="1" spans="1:15">
      <c r="A164" s="22">
        <v>18224</v>
      </c>
      <c r="B164" s="23">
        <v>18427</v>
      </c>
      <c r="C164" s="22">
        <v>18911</v>
      </c>
      <c r="D164" s="23">
        <v>19512</v>
      </c>
      <c r="E164" s="22">
        <v>19946</v>
      </c>
      <c r="F164" s="23">
        <v>20611</v>
      </c>
      <c r="G164" s="22">
        <v>20749</v>
      </c>
      <c r="H164" s="23">
        <v>21104</v>
      </c>
      <c r="I164" s="22">
        <v>21664</v>
      </c>
      <c r="J164" s="23">
        <v>21811</v>
      </c>
      <c r="K164" s="22">
        <v>22626</v>
      </c>
      <c r="L164" s="23">
        <v>22963</v>
      </c>
      <c r="M164" s="22">
        <v>23805</v>
      </c>
      <c r="N164" s="23">
        <v>24202</v>
      </c>
      <c r="O164" s="22">
        <v>24601</v>
      </c>
    </row>
    <row r="165" s="21" customFormat="1" spans="1:15">
      <c r="A165" s="22">
        <v>24605</v>
      </c>
      <c r="B165" s="23">
        <v>25159</v>
      </c>
      <c r="C165" s="22">
        <v>25630</v>
      </c>
      <c r="D165" s="23">
        <v>26187</v>
      </c>
      <c r="E165" s="22">
        <v>26750</v>
      </c>
      <c r="F165" s="23">
        <v>27294</v>
      </c>
      <c r="G165" s="22">
        <v>27591</v>
      </c>
      <c r="H165" s="23">
        <v>27944</v>
      </c>
      <c r="I165" s="22">
        <v>28160</v>
      </c>
      <c r="J165" s="23">
        <v>28460</v>
      </c>
      <c r="K165" s="22">
        <v>28652</v>
      </c>
      <c r="L165" s="23">
        <v>28770</v>
      </c>
      <c r="M165" s="22">
        <v>29349</v>
      </c>
      <c r="N165" s="23">
        <v>29665</v>
      </c>
      <c r="O165" s="22">
        <v>30014</v>
      </c>
    </row>
    <row r="166" s="21" customFormat="1" spans="1:15">
      <c r="A166" s="22">
        <v>24606</v>
      </c>
      <c r="B166" s="23">
        <v>25162</v>
      </c>
      <c r="C166" s="22">
        <v>25639</v>
      </c>
      <c r="D166" s="23">
        <v>26201</v>
      </c>
      <c r="E166" s="22">
        <v>26753</v>
      </c>
      <c r="F166" s="23">
        <v>27295</v>
      </c>
      <c r="G166" s="22">
        <v>27592</v>
      </c>
      <c r="H166" s="23">
        <v>27947</v>
      </c>
      <c r="I166" s="22">
        <v>28164</v>
      </c>
      <c r="J166" s="23">
        <v>28462</v>
      </c>
      <c r="K166" s="22">
        <v>28655</v>
      </c>
      <c r="L166" s="23">
        <v>28778</v>
      </c>
      <c r="M166" s="22">
        <v>29356</v>
      </c>
      <c r="N166" s="23">
        <v>29667</v>
      </c>
      <c r="O166" s="22">
        <v>30016</v>
      </c>
    </row>
    <row r="167" s="21" customFormat="1" spans="1:15">
      <c r="A167" s="22">
        <v>24612</v>
      </c>
      <c r="B167" s="23">
        <v>25165</v>
      </c>
      <c r="C167" s="22">
        <v>25652</v>
      </c>
      <c r="D167" s="23">
        <v>26241</v>
      </c>
      <c r="E167" s="22">
        <v>26767</v>
      </c>
      <c r="F167" s="23">
        <v>27298</v>
      </c>
      <c r="G167" s="22">
        <v>27593</v>
      </c>
      <c r="H167" s="23">
        <v>27949</v>
      </c>
      <c r="I167" s="22">
        <v>28166</v>
      </c>
      <c r="J167" s="23">
        <v>28466</v>
      </c>
      <c r="K167" s="22">
        <v>28656</v>
      </c>
      <c r="L167" s="23">
        <v>28779</v>
      </c>
      <c r="M167" s="22">
        <v>29360</v>
      </c>
      <c r="N167" s="23">
        <v>29669</v>
      </c>
      <c r="O167" s="22">
        <v>30025</v>
      </c>
    </row>
    <row r="168" s="21" customFormat="1" spans="1:15">
      <c r="A168" s="22">
        <v>24635</v>
      </c>
      <c r="B168" s="23">
        <v>25168</v>
      </c>
      <c r="C168" s="22">
        <v>25653</v>
      </c>
      <c r="D168" s="23">
        <v>26259</v>
      </c>
      <c r="E168" s="22">
        <v>26847</v>
      </c>
      <c r="F168" s="23">
        <v>27312</v>
      </c>
      <c r="G168" s="22">
        <v>27594</v>
      </c>
      <c r="H168" s="23">
        <v>27954</v>
      </c>
      <c r="I168" s="22">
        <v>28169</v>
      </c>
      <c r="J168" s="23">
        <v>28468</v>
      </c>
      <c r="K168" s="22">
        <v>28659</v>
      </c>
      <c r="L168" s="23">
        <v>28786</v>
      </c>
      <c r="M168" s="22">
        <v>29369</v>
      </c>
      <c r="N168" s="23">
        <v>29670</v>
      </c>
      <c r="O168" s="22">
        <v>30028</v>
      </c>
    </row>
    <row r="169" s="21" customFormat="1" spans="1:15">
      <c r="A169" s="22">
        <v>24637</v>
      </c>
      <c r="B169" s="23">
        <v>25185</v>
      </c>
      <c r="C169" s="22">
        <v>25667</v>
      </c>
      <c r="D169" s="23">
        <v>26275</v>
      </c>
      <c r="E169" s="22">
        <v>26855</v>
      </c>
      <c r="F169" s="23">
        <v>27313</v>
      </c>
      <c r="G169" s="22">
        <v>27596</v>
      </c>
      <c r="H169" s="23">
        <v>27958</v>
      </c>
      <c r="I169" s="22">
        <v>28174</v>
      </c>
      <c r="J169" s="23">
        <v>28472</v>
      </c>
      <c r="K169" s="22">
        <v>28661</v>
      </c>
      <c r="L169" s="23">
        <v>28787</v>
      </c>
      <c r="M169" s="22">
        <v>29376</v>
      </c>
      <c r="N169" s="23">
        <v>29672</v>
      </c>
      <c r="O169" s="22">
        <v>30052</v>
      </c>
    </row>
    <row r="170" s="21" customFormat="1" spans="1:15">
      <c r="A170" s="22">
        <v>24641</v>
      </c>
      <c r="B170" s="23">
        <v>25186</v>
      </c>
      <c r="C170" s="22">
        <v>25690</v>
      </c>
      <c r="D170" s="23">
        <v>26292</v>
      </c>
      <c r="E170" s="22">
        <v>27006</v>
      </c>
      <c r="F170" s="23">
        <v>27317</v>
      </c>
      <c r="G170" s="22">
        <v>27597</v>
      </c>
      <c r="H170" s="23">
        <v>27959</v>
      </c>
      <c r="I170" s="22">
        <v>28312</v>
      </c>
      <c r="J170" s="23">
        <v>28479</v>
      </c>
      <c r="K170" s="22">
        <v>28666</v>
      </c>
      <c r="L170" s="23">
        <v>28788</v>
      </c>
      <c r="M170" s="22">
        <v>29386</v>
      </c>
      <c r="N170" s="23">
        <v>29677</v>
      </c>
      <c r="O170" s="22">
        <v>30088</v>
      </c>
    </row>
    <row r="171" s="21" customFormat="1" spans="1:15">
      <c r="A171" s="22">
        <v>24701</v>
      </c>
      <c r="B171" s="23">
        <v>25202</v>
      </c>
      <c r="C171" s="22">
        <v>25810</v>
      </c>
      <c r="D171" s="23">
        <v>26346</v>
      </c>
      <c r="E171" s="22">
        <v>27009</v>
      </c>
      <c r="F171" s="23">
        <v>27320</v>
      </c>
      <c r="G171" s="22">
        <v>27801</v>
      </c>
      <c r="H171" s="23">
        <v>27964</v>
      </c>
      <c r="I171" s="22">
        <v>28326</v>
      </c>
      <c r="J171" s="23">
        <v>28501</v>
      </c>
      <c r="K171" s="22">
        <v>28668</v>
      </c>
      <c r="L171" s="23">
        <v>28792</v>
      </c>
      <c r="M171" s="22">
        <v>29388</v>
      </c>
      <c r="N171" s="23">
        <v>29678</v>
      </c>
      <c r="O171" s="22">
        <v>30094</v>
      </c>
    </row>
    <row r="172" s="21" customFormat="1" spans="1:15">
      <c r="A172" s="22">
        <v>24712</v>
      </c>
      <c r="B172" s="23">
        <v>25213</v>
      </c>
      <c r="C172" s="22">
        <v>25813</v>
      </c>
      <c r="D172" s="23">
        <v>26347</v>
      </c>
      <c r="E172" s="22">
        <v>27018</v>
      </c>
      <c r="F172" s="23">
        <v>27321</v>
      </c>
      <c r="G172" s="22">
        <v>27802</v>
      </c>
      <c r="H172" s="23">
        <v>27966</v>
      </c>
      <c r="I172" s="22">
        <v>28327</v>
      </c>
      <c r="J172" s="23">
        <v>28502</v>
      </c>
      <c r="K172" s="22">
        <v>28671</v>
      </c>
      <c r="L172" s="23">
        <v>28804</v>
      </c>
      <c r="M172" s="22">
        <v>29430</v>
      </c>
      <c r="N172" s="23">
        <v>29682</v>
      </c>
      <c r="O172" s="22">
        <v>30107</v>
      </c>
    </row>
    <row r="173" s="21" customFormat="1" spans="1:15">
      <c r="A173" s="22">
        <v>24724</v>
      </c>
      <c r="B173" s="23">
        <v>25260</v>
      </c>
      <c r="C173" s="22">
        <v>25823</v>
      </c>
      <c r="D173" s="23">
        <v>26366</v>
      </c>
      <c r="E173" s="22">
        <v>27019</v>
      </c>
      <c r="F173" s="23">
        <v>27323</v>
      </c>
      <c r="G173" s="22">
        <v>27803</v>
      </c>
      <c r="H173" s="23">
        <v>27981</v>
      </c>
      <c r="I173" s="22">
        <v>28328</v>
      </c>
      <c r="J173" s="23">
        <v>28503</v>
      </c>
      <c r="K173" s="22">
        <v>28673</v>
      </c>
      <c r="L173" s="23">
        <v>28901</v>
      </c>
      <c r="M173" s="22">
        <v>29433</v>
      </c>
      <c r="N173" s="23">
        <v>29688</v>
      </c>
      <c r="O173" s="22">
        <v>30110</v>
      </c>
    </row>
    <row r="174" s="21" customFormat="1" spans="1:15">
      <c r="A174" s="22">
        <v>24731</v>
      </c>
      <c r="B174" s="23">
        <v>25262</v>
      </c>
      <c r="C174" s="22">
        <v>25826</v>
      </c>
      <c r="D174" s="23">
        <v>26369</v>
      </c>
      <c r="E174" s="22">
        <v>27021</v>
      </c>
      <c r="F174" s="23">
        <v>27330</v>
      </c>
      <c r="G174" s="22">
        <v>27807</v>
      </c>
      <c r="H174" s="23">
        <v>27982</v>
      </c>
      <c r="I174" s="22">
        <v>28329</v>
      </c>
      <c r="J174" s="23">
        <v>28512</v>
      </c>
      <c r="K174" s="22">
        <v>28678</v>
      </c>
      <c r="L174" s="23">
        <v>28903</v>
      </c>
      <c r="M174" s="22">
        <v>29461</v>
      </c>
      <c r="N174" s="23">
        <v>29689</v>
      </c>
      <c r="O174" s="22">
        <v>30114</v>
      </c>
    </row>
    <row r="175" s="21" customFormat="1" spans="1:15">
      <c r="A175" s="22">
        <v>24737</v>
      </c>
      <c r="B175" s="23">
        <v>25264</v>
      </c>
      <c r="C175" s="22">
        <v>25840</v>
      </c>
      <c r="D175" s="23">
        <v>26378</v>
      </c>
      <c r="E175" s="22">
        <v>27025</v>
      </c>
      <c r="F175" s="23">
        <v>27331</v>
      </c>
      <c r="G175" s="22">
        <v>27809</v>
      </c>
      <c r="H175" s="23">
        <v>27986</v>
      </c>
      <c r="I175" s="22">
        <v>28330</v>
      </c>
      <c r="J175" s="23">
        <v>28513</v>
      </c>
      <c r="K175" s="22">
        <v>28680</v>
      </c>
      <c r="L175" s="23">
        <v>29006</v>
      </c>
      <c r="M175" s="22">
        <v>29486</v>
      </c>
      <c r="N175" s="23">
        <v>29690</v>
      </c>
      <c r="O175" s="22">
        <v>30116</v>
      </c>
    </row>
    <row r="176" s="21" customFormat="1" spans="1:15">
      <c r="A176" s="22">
        <v>24738</v>
      </c>
      <c r="B176" s="23">
        <v>25306</v>
      </c>
      <c r="C176" s="22">
        <v>25849</v>
      </c>
      <c r="D176" s="23">
        <v>26386</v>
      </c>
      <c r="E176" s="22">
        <v>27028</v>
      </c>
      <c r="F176" s="23">
        <v>27350</v>
      </c>
      <c r="G176" s="22">
        <v>27813</v>
      </c>
      <c r="H176" s="23">
        <v>28001</v>
      </c>
      <c r="I176" s="22">
        <v>28333</v>
      </c>
      <c r="J176" s="23">
        <v>28519</v>
      </c>
      <c r="K176" s="22">
        <v>28681</v>
      </c>
      <c r="L176" s="23">
        <v>29020</v>
      </c>
      <c r="M176" s="22">
        <v>29487</v>
      </c>
      <c r="N176" s="23">
        <v>29691</v>
      </c>
      <c r="O176" s="22">
        <v>30117</v>
      </c>
    </row>
    <row r="177" s="21" customFormat="1" spans="1:15">
      <c r="A177" s="22">
        <v>24739</v>
      </c>
      <c r="B177" s="23">
        <v>25311</v>
      </c>
      <c r="C177" s="22">
        <v>25853</v>
      </c>
      <c r="D177" s="23">
        <v>26404</v>
      </c>
      <c r="E177" s="22">
        <v>27030</v>
      </c>
      <c r="F177" s="23">
        <v>27351</v>
      </c>
      <c r="G177" s="22">
        <v>27819</v>
      </c>
      <c r="H177" s="23">
        <v>28002</v>
      </c>
      <c r="I177" s="22">
        <v>28334</v>
      </c>
      <c r="J177" s="23">
        <v>28522</v>
      </c>
      <c r="K177" s="22">
        <v>28682</v>
      </c>
      <c r="L177" s="23">
        <v>29021</v>
      </c>
      <c r="M177" s="22">
        <v>29488</v>
      </c>
      <c r="N177" s="23">
        <v>29693</v>
      </c>
      <c r="O177" s="22">
        <v>30125</v>
      </c>
    </row>
    <row r="178" s="21" customFormat="1" spans="1:15">
      <c r="A178" s="22">
        <v>24740</v>
      </c>
      <c r="B178" s="23">
        <v>25315</v>
      </c>
      <c r="C178" s="22">
        <v>25855</v>
      </c>
      <c r="D178" s="23">
        <v>26422</v>
      </c>
      <c r="E178" s="22">
        <v>27041</v>
      </c>
      <c r="F178" s="23">
        <v>27357</v>
      </c>
      <c r="G178" s="22">
        <v>27823</v>
      </c>
      <c r="H178" s="23">
        <v>28009</v>
      </c>
      <c r="I178" s="22">
        <v>28335</v>
      </c>
      <c r="J178" s="23">
        <v>28529</v>
      </c>
      <c r="K178" s="22">
        <v>28688</v>
      </c>
      <c r="L178" s="23">
        <v>29044</v>
      </c>
      <c r="M178" s="22">
        <v>29493</v>
      </c>
      <c r="N178" s="23">
        <v>29695</v>
      </c>
      <c r="O178" s="22">
        <v>30129</v>
      </c>
    </row>
    <row r="179" s="21" customFormat="1" spans="1:15">
      <c r="A179" s="22">
        <v>24751</v>
      </c>
      <c r="B179" s="23">
        <v>25404</v>
      </c>
      <c r="C179" s="22">
        <v>25873</v>
      </c>
      <c r="D179" s="23">
        <v>26424</v>
      </c>
      <c r="E179" s="22">
        <v>27042</v>
      </c>
      <c r="F179" s="23">
        <v>27358</v>
      </c>
      <c r="G179" s="22">
        <v>27825</v>
      </c>
      <c r="H179" s="23">
        <v>28016</v>
      </c>
      <c r="I179" s="22">
        <v>28339</v>
      </c>
      <c r="J179" s="23">
        <v>28530</v>
      </c>
      <c r="K179" s="22">
        <v>28691</v>
      </c>
      <c r="L179" s="23">
        <v>29046</v>
      </c>
      <c r="M179" s="22">
        <v>29511</v>
      </c>
      <c r="N179" s="23">
        <v>29697</v>
      </c>
      <c r="O179" s="22">
        <v>30132</v>
      </c>
    </row>
    <row r="180" s="21" customFormat="1" spans="1:15">
      <c r="A180" s="22">
        <v>24829</v>
      </c>
      <c r="B180" s="23">
        <v>25410</v>
      </c>
      <c r="C180" s="22">
        <v>25878</v>
      </c>
      <c r="D180" s="23">
        <v>26431</v>
      </c>
      <c r="E180" s="22">
        <v>27043</v>
      </c>
      <c r="F180" s="23">
        <v>27359</v>
      </c>
      <c r="G180" s="22">
        <v>27828</v>
      </c>
      <c r="H180" s="23">
        <v>28017</v>
      </c>
      <c r="I180" s="22">
        <v>28343</v>
      </c>
      <c r="J180" s="23">
        <v>28532</v>
      </c>
      <c r="K180" s="22">
        <v>28694</v>
      </c>
      <c r="L180" s="23">
        <v>29053</v>
      </c>
      <c r="M180" s="22">
        <v>29519</v>
      </c>
      <c r="N180" s="23">
        <v>29702</v>
      </c>
      <c r="O180" s="22">
        <v>30140</v>
      </c>
    </row>
    <row r="181" s="21" customFormat="1" spans="1:15">
      <c r="A181" s="22">
        <v>24843</v>
      </c>
      <c r="B181" s="23">
        <v>25414</v>
      </c>
      <c r="C181" s="22">
        <v>25901</v>
      </c>
      <c r="D181" s="23">
        <v>26438</v>
      </c>
      <c r="E181" s="22">
        <v>27045</v>
      </c>
      <c r="F181" s="23">
        <v>27370</v>
      </c>
      <c r="G181" s="22">
        <v>27837</v>
      </c>
      <c r="H181" s="23">
        <v>28021</v>
      </c>
      <c r="I181" s="22">
        <v>28345</v>
      </c>
      <c r="J181" s="23">
        <v>28539</v>
      </c>
      <c r="K181" s="22">
        <v>28697</v>
      </c>
      <c r="L181" s="23">
        <v>29054</v>
      </c>
      <c r="M181" s="22">
        <v>29520</v>
      </c>
      <c r="N181" s="23">
        <v>29704</v>
      </c>
      <c r="O181" s="22">
        <v>30143</v>
      </c>
    </row>
    <row r="182" s="21" customFormat="1" spans="1:15">
      <c r="A182" s="22">
        <v>24855</v>
      </c>
      <c r="B182" s="23">
        <v>25420</v>
      </c>
      <c r="C182" s="22">
        <v>25909</v>
      </c>
      <c r="D182" s="23">
        <v>26452</v>
      </c>
      <c r="E182" s="22">
        <v>27049</v>
      </c>
      <c r="F182" s="23">
        <v>27375</v>
      </c>
      <c r="G182" s="22">
        <v>27841</v>
      </c>
      <c r="H182" s="23">
        <v>28023</v>
      </c>
      <c r="I182" s="22">
        <v>28349</v>
      </c>
      <c r="J182" s="23">
        <v>28544</v>
      </c>
      <c r="K182" s="22">
        <v>28701</v>
      </c>
      <c r="L182" s="23">
        <v>29070</v>
      </c>
      <c r="M182" s="22">
        <v>29527</v>
      </c>
      <c r="N182" s="23">
        <v>29710</v>
      </c>
      <c r="O182" s="22">
        <v>30145</v>
      </c>
    </row>
    <row r="183" s="21" customFormat="1" spans="1:15">
      <c r="A183" s="22">
        <v>24857</v>
      </c>
      <c r="B183" s="23">
        <v>25421</v>
      </c>
      <c r="C183" s="22">
        <v>25911</v>
      </c>
      <c r="D183" s="23">
        <v>26501</v>
      </c>
      <c r="E183" s="22">
        <v>27050</v>
      </c>
      <c r="F183" s="23">
        <v>27376</v>
      </c>
      <c r="G183" s="22">
        <v>27855</v>
      </c>
      <c r="H183" s="23">
        <v>28024</v>
      </c>
      <c r="I183" s="22">
        <v>28352</v>
      </c>
      <c r="J183" s="23">
        <v>28551</v>
      </c>
      <c r="K183" s="22">
        <v>28711</v>
      </c>
      <c r="L183" s="23">
        <v>29074</v>
      </c>
      <c r="M183" s="22">
        <v>29532</v>
      </c>
      <c r="N183" s="23">
        <v>29714</v>
      </c>
      <c r="O183" s="22">
        <v>30149</v>
      </c>
    </row>
    <row r="184" s="21" customFormat="1" spans="1:15">
      <c r="A184" s="22">
        <v>24881</v>
      </c>
      <c r="B184" s="23">
        <v>25425</v>
      </c>
      <c r="C184" s="22">
        <v>25936</v>
      </c>
      <c r="D184" s="23">
        <v>26508</v>
      </c>
      <c r="E184" s="22">
        <v>27055</v>
      </c>
      <c r="F184" s="23">
        <v>27501</v>
      </c>
      <c r="G184" s="22">
        <v>27856</v>
      </c>
      <c r="H184" s="23">
        <v>28033</v>
      </c>
      <c r="I184" s="22">
        <v>28355</v>
      </c>
      <c r="J184" s="23">
        <v>28557</v>
      </c>
      <c r="K184" s="22">
        <v>28715</v>
      </c>
      <c r="L184" s="23">
        <v>29075</v>
      </c>
      <c r="M184" s="22">
        <v>29536</v>
      </c>
      <c r="N184" s="23">
        <v>29720</v>
      </c>
      <c r="O184" s="22">
        <v>30150</v>
      </c>
    </row>
    <row r="185" s="21" customFormat="1" spans="1:15">
      <c r="A185" s="22">
        <v>24901</v>
      </c>
      <c r="B185" s="23">
        <v>25429</v>
      </c>
      <c r="C185" s="22">
        <v>25965</v>
      </c>
      <c r="D185" s="23">
        <v>26520</v>
      </c>
      <c r="E185" s="22">
        <v>27099</v>
      </c>
      <c r="F185" s="23">
        <v>27503</v>
      </c>
      <c r="G185" s="22">
        <v>27863</v>
      </c>
      <c r="H185" s="23">
        <v>28034</v>
      </c>
      <c r="I185" s="22">
        <v>28356</v>
      </c>
      <c r="J185" s="23">
        <v>28570</v>
      </c>
      <c r="K185" s="22">
        <v>28716</v>
      </c>
      <c r="L185" s="23">
        <v>29079</v>
      </c>
      <c r="M185" s="22">
        <v>29541</v>
      </c>
      <c r="N185" s="23">
        <v>29721</v>
      </c>
      <c r="O185" s="22">
        <v>30153</v>
      </c>
    </row>
    <row r="186" s="21" customFormat="1" spans="1:15">
      <c r="A186" s="22">
        <v>24957</v>
      </c>
      <c r="B186" s="23">
        <v>25430</v>
      </c>
      <c r="C186" s="22">
        <v>25972</v>
      </c>
      <c r="D186" s="23">
        <v>26524</v>
      </c>
      <c r="E186" s="22">
        <v>27202</v>
      </c>
      <c r="F186" s="23">
        <v>27504</v>
      </c>
      <c r="G186" s="22">
        <v>27864</v>
      </c>
      <c r="H186" s="23">
        <v>28039</v>
      </c>
      <c r="I186" s="22">
        <v>28357</v>
      </c>
      <c r="J186" s="23">
        <v>28574</v>
      </c>
      <c r="K186" s="22">
        <v>28717</v>
      </c>
      <c r="L186" s="23">
        <v>29102</v>
      </c>
      <c r="M186" s="22">
        <v>29550</v>
      </c>
      <c r="N186" s="23">
        <v>29744</v>
      </c>
      <c r="O186" s="22">
        <v>30157</v>
      </c>
    </row>
    <row r="187" s="21" customFormat="1" spans="1:15">
      <c r="A187" s="22">
        <v>24961</v>
      </c>
      <c r="B187" s="23">
        <v>25432</v>
      </c>
      <c r="C187" s="22">
        <v>25986</v>
      </c>
      <c r="D187" s="23">
        <v>26527</v>
      </c>
      <c r="E187" s="22">
        <v>27205</v>
      </c>
      <c r="F187" s="23">
        <v>27508</v>
      </c>
      <c r="G187" s="22">
        <v>27867</v>
      </c>
      <c r="H187" s="23">
        <v>28040</v>
      </c>
      <c r="I187" s="22">
        <v>28360</v>
      </c>
      <c r="J187" s="23">
        <v>28577</v>
      </c>
      <c r="K187" s="22">
        <v>28719</v>
      </c>
      <c r="L187" s="23">
        <v>29108</v>
      </c>
      <c r="M187" s="22">
        <v>29560</v>
      </c>
      <c r="N187" s="23">
        <v>29745</v>
      </c>
      <c r="O187" s="22">
        <v>30161</v>
      </c>
    </row>
    <row r="188" s="21" customFormat="1" spans="1:15">
      <c r="A188" s="22">
        <v>24970</v>
      </c>
      <c r="B188" s="23">
        <v>25443</v>
      </c>
      <c r="C188" s="22">
        <v>26030</v>
      </c>
      <c r="D188" s="23">
        <v>26531</v>
      </c>
      <c r="E188" s="22">
        <v>27209</v>
      </c>
      <c r="F188" s="23">
        <v>27522</v>
      </c>
      <c r="G188" s="22">
        <v>27868</v>
      </c>
      <c r="H188" s="23">
        <v>28043</v>
      </c>
      <c r="I188" s="22">
        <v>28364</v>
      </c>
      <c r="J188" s="23">
        <v>28582</v>
      </c>
      <c r="K188" s="22">
        <v>28720</v>
      </c>
      <c r="L188" s="23">
        <v>29115</v>
      </c>
      <c r="M188" s="22">
        <v>29566</v>
      </c>
      <c r="N188" s="23">
        <v>29805</v>
      </c>
      <c r="O188" s="22">
        <v>30162</v>
      </c>
    </row>
    <row r="189" s="21" customFormat="1" spans="1:15">
      <c r="A189" s="22">
        <v>24986</v>
      </c>
      <c r="B189" s="23">
        <v>25510</v>
      </c>
      <c r="C189" s="22">
        <v>26031</v>
      </c>
      <c r="D189" s="23">
        <v>26534</v>
      </c>
      <c r="E189" s="22">
        <v>27214</v>
      </c>
      <c r="F189" s="23">
        <v>27525</v>
      </c>
      <c r="G189" s="22">
        <v>27870</v>
      </c>
      <c r="H189" s="23">
        <v>28073</v>
      </c>
      <c r="I189" s="22">
        <v>28368</v>
      </c>
      <c r="J189" s="23">
        <v>28583</v>
      </c>
      <c r="K189" s="22">
        <v>28721</v>
      </c>
      <c r="L189" s="23">
        <v>29118</v>
      </c>
      <c r="M189" s="22">
        <v>29568</v>
      </c>
      <c r="N189" s="23">
        <v>29809</v>
      </c>
      <c r="O189" s="22">
        <v>30165</v>
      </c>
    </row>
    <row r="190" s="21" customFormat="1" spans="1:15">
      <c r="A190" s="22">
        <v>25015</v>
      </c>
      <c r="B190" s="23">
        <v>25526</v>
      </c>
      <c r="C190" s="22">
        <v>26035</v>
      </c>
      <c r="D190" s="23">
        <v>26542</v>
      </c>
      <c r="E190" s="22">
        <v>27217</v>
      </c>
      <c r="F190" s="23">
        <v>27527</v>
      </c>
      <c r="G190" s="22">
        <v>27880</v>
      </c>
      <c r="H190" s="23">
        <v>28077</v>
      </c>
      <c r="I190" s="22">
        <v>28371</v>
      </c>
      <c r="J190" s="23">
        <v>28584</v>
      </c>
      <c r="K190" s="22">
        <v>28723</v>
      </c>
      <c r="L190" s="23">
        <v>29122</v>
      </c>
      <c r="M190" s="22">
        <v>29569</v>
      </c>
      <c r="N190" s="23">
        <v>29826</v>
      </c>
      <c r="O190" s="22">
        <v>30172</v>
      </c>
    </row>
    <row r="191" s="21" customFormat="1" spans="1:15">
      <c r="A191" s="22">
        <v>25024</v>
      </c>
      <c r="B191" s="23">
        <v>25530</v>
      </c>
      <c r="C191" s="22">
        <v>26037</v>
      </c>
      <c r="D191" s="23">
        <v>26543</v>
      </c>
      <c r="E191" s="22">
        <v>27228</v>
      </c>
      <c r="F191" s="23">
        <v>27530</v>
      </c>
      <c r="G191" s="22">
        <v>27881</v>
      </c>
      <c r="H191" s="23">
        <v>28086</v>
      </c>
      <c r="I191" s="22">
        <v>28372</v>
      </c>
      <c r="J191" s="23">
        <v>28589</v>
      </c>
      <c r="K191" s="22">
        <v>28725</v>
      </c>
      <c r="L191" s="23">
        <v>29123</v>
      </c>
      <c r="M191" s="22">
        <v>29571</v>
      </c>
      <c r="N191" s="23">
        <v>29829</v>
      </c>
      <c r="O191" s="22">
        <v>30179</v>
      </c>
    </row>
    <row r="192" s="21" customFormat="1" spans="1:15">
      <c r="A192" s="22">
        <v>25033</v>
      </c>
      <c r="B192" s="23">
        <v>25535</v>
      </c>
      <c r="C192" s="22">
        <v>26041</v>
      </c>
      <c r="D192" s="23">
        <v>26544</v>
      </c>
      <c r="E192" s="22">
        <v>27233</v>
      </c>
      <c r="F192" s="23">
        <v>27533</v>
      </c>
      <c r="G192" s="22">
        <v>27886</v>
      </c>
      <c r="H192" s="23">
        <v>28092</v>
      </c>
      <c r="I192" s="22">
        <v>28373</v>
      </c>
      <c r="J192" s="23">
        <v>28594</v>
      </c>
      <c r="K192" s="22">
        <v>28729</v>
      </c>
      <c r="L192" s="23">
        <v>29127</v>
      </c>
      <c r="M192" s="22">
        <v>29576</v>
      </c>
      <c r="N192" s="23">
        <v>29839</v>
      </c>
      <c r="O192" s="22">
        <v>30180</v>
      </c>
    </row>
    <row r="193" s="21" customFormat="1" spans="1:15">
      <c r="A193" s="22">
        <v>25040</v>
      </c>
      <c r="B193" s="23">
        <v>25545</v>
      </c>
      <c r="C193" s="22">
        <v>26050</v>
      </c>
      <c r="D193" s="23">
        <v>26547</v>
      </c>
      <c r="E193" s="22">
        <v>27244</v>
      </c>
      <c r="F193" s="23">
        <v>27536</v>
      </c>
      <c r="G193" s="22">
        <v>27889</v>
      </c>
      <c r="H193" s="23">
        <v>28097</v>
      </c>
      <c r="I193" s="22">
        <v>28375</v>
      </c>
      <c r="J193" s="23">
        <v>28605</v>
      </c>
      <c r="K193" s="22">
        <v>28731</v>
      </c>
      <c r="L193" s="23">
        <v>29153</v>
      </c>
      <c r="M193" s="22">
        <v>29585</v>
      </c>
      <c r="N193" s="23">
        <v>29840</v>
      </c>
      <c r="O193" s="22">
        <v>30187</v>
      </c>
    </row>
    <row r="194" s="21" customFormat="1" spans="1:15">
      <c r="A194" s="22">
        <v>25051</v>
      </c>
      <c r="B194" s="23">
        <v>25547</v>
      </c>
      <c r="C194" s="22">
        <v>26058</v>
      </c>
      <c r="D194" s="23">
        <v>26554</v>
      </c>
      <c r="E194" s="22">
        <v>27248</v>
      </c>
      <c r="F194" s="23">
        <v>27537</v>
      </c>
      <c r="G194" s="22">
        <v>27891</v>
      </c>
      <c r="H194" s="23">
        <v>28107</v>
      </c>
      <c r="I194" s="22">
        <v>28376</v>
      </c>
      <c r="J194" s="23">
        <v>28607</v>
      </c>
      <c r="K194" s="22">
        <v>28733</v>
      </c>
      <c r="L194" s="23">
        <v>29154</v>
      </c>
      <c r="M194" s="22">
        <v>29588</v>
      </c>
      <c r="N194" s="23">
        <v>29846</v>
      </c>
      <c r="O194" s="22">
        <v>30215</v>
      </c>
    </row>
    <row r="195" s="21" customFormat="1" spans="1:15">
      <c r="A195" s="22">
        <v>25070</v>
      </c>
      <c r="B195" s="23">
        <v>25559</v>
      </c>
      <c r="C195" s="22">
        <v>26060</v>
      </c>
      <c r="D195" s="23">
        <v>26560</v>
      </c>
      <c r="E195" s="22">
        <v>27249</v>
      </c>
      <c r="F195" s="23">
        <v>27542</v>
      </c>
      <c r="G195" s="22">
        <v>27892</v>
      </c>
      <c r="H195" s="23">
        <v>28108</v>
      </c>
      <c r="I195" s="22">
        <v>28379</v>
      </c>
      <c r="J195" s="23">
        <v>28609</v>
      </c>
      <c r="K195" s="22">
        <v>28734</v>
      </c>
      <c r="L195" s="23">
        <v>29160</v>
      </c>
      <c r="M195" s="22">
        <v>29591</v>
      </c>
      <c r="N195" s="23">
        <v>29860</v>
      </c>
      <c r="O195" s="22">
        <v>30223</v>
      </c>
    </row>
    <row r="196" s="21" customFormat="1" spans="1:15">
      <c r="A196" s="22">
        <v>25076</v>
      </c>
      <c r="B196" s="23">
        <v>25560</v>
      </c>
      <c r="C196" s="22">
        <v>26062</v>
      </c>
      <c r="D196" s="23">
        <v>26566</v>
      </c>
      <c r="E196" s="22">
        <v>27253</v>
      </c>
      <c r="F196" s="23">
        <v>27546</v>
      </c>
      <c r="G196" s="22">
        <v>27906</v>
      </c>
      <c r="H196" s="23">
        <v>28111</v>
      </c>
      <c r="I196" s="22">
        <v>28380</v>
      </c>
      <c r="J196" s="23">
        <v>28612</v>
      </c>
      <c r="K196" s="22">
        <v>28735</v>
      </c>
      <c r="L196" s="23">
        <v>29161</v>
      </c>
      <c r="M196" s="22">
        <v>29594</v>
      </c>
      <c r="N196" s="23">
        <v>29906</v>
      </c>
      <c r="O196" s="22">
        <v>30224</v>
      </c>
    </row>
    <row r="197" s="21" customFormat="1" spans="1:15">
      <c r="A197" s="22">
        <v>25081</v>
      </c>
      <c r="B197" s="23">
        <v>25562</v>
      </c>
      <c r="C197" s="22">
        <v>26075</v>
      </c>
      <c r="D197" s="23">
        <v>26568</v>
      </c>
      <c r="E197" s="22">
        <v>27256</v>
      </c>
      <c r="F197" s="23">
        <v>27555</v>
      </c>
      <c r="G197" s="22">
        <v>27909</v>
      </c>
      <c r="H197" s="23">
        <v>28112</v>
      </c>
      <c r="I197" s="22">
        <v>28384</v>
      </c>
      <c r="J197" s="23">
        <v>28619</v>
      </c>
      <c r="K197" s="22">
        <v>28741</v>
      </c>
      <c r="L197" s="23">
        <v>29322</v>
      </c>
      <c r="M197" s="22">
        <v>29627</v>
      </c>
      <c r="N197" s="23">
        <v>29907</v>
      </c>
      <c r="O197" s="22">
        <v>30228</v>
      </c>
    </row>
    <row r="198" s="21" customFormat="1" spans="1:15">
      <c r="A198" s="22">
        <v>25086</v>
      </c>
      <c r="B198" s="23">
        <v>25570</v>
      </c>
      <c r="C198" s="22">
        <v>26104</v>
      </c>
      <c r="D198" s="23">
        <v>26574</v>
      </c>
      <c r="E198" s="22">
        <v>27258</v>
      </c>
      <c r="F198" s="23">
        <v>27556</v>
      </c>
      <c r="G198" s="22">
        <v>27910</v>
      </c>
      <c r="H198" s="23">
        <v>28115</v>
      </c>
      <c r="I198" s="22">
        <v>28391</v>
      </c>
      <c r="J198" s="23">
        <v>28621</v>
      </c>
      <c r="K198" s="22">
        <v>28742</v>
      </c>
      <c r="L198" s="23">
        <v>29323</v>
      </c>
      <c r="M198" s="22">
        <v>29630</v>
      </c>
      <c r="N198" s="23">
        <v>29920</v>
      </c>
      <c r="O198" s="22">
        <v>30241</v>
      </c>
    </row>
    <row r="199" s="21" customFormat="1" spans="1:15">
      <c r="A199" s="22">
        <v>25090</v>
      </c>
      <c r="B199" s="23">
        <v>25601</v>
      </c>
      <c r="C199" s="22">
        <v>26120</v>
      </c>
      <c r="D199" s="23">
        <v>26576</v>
      </c>
      <c r="E199" s="22">
        <v>27259</v>
      </c>
      <c r="F199" s="23">
        <v>27562</v>
      </c>
      <c r="G199" s="22">
        <v>27916</v>
      </c>
      <c r="H199" s="23">
        <v>28123</v>
      </c>
      <c r="I199" s="22">
        <v>28392</v>
      </c>
      <c r="J199" s="23">
        <v>28625</v>
      </c>
      <c r="K199" s="22">
        <v>28744</v>
      </c>
      <c r="L199" s="23">
        <v>29325</v>
      </c>
      <c r="M199" s="22">
        <v>29641</v>
      </c>
      <c r="N199" s="23">
        <v>29923</v>
      </c>
      <c r="O199" s="22">
        <v>30248</v>
      </c>
    </row>
    <row r="200" s="21" customFormat="1" spans="1:15">
      <c r="A200" s="22">
        <v>25103</v>
      </c>
      <c r="B200" s="23">
        <v>25606</v>
      </c>
      <c r="C200" s="22">
        <v>26134</v>
      </c>
      <c r="D200" s="23">
        <v>26587</v>
      </c>
      <c r="E200" s="22">
        <v>27278</v>
      </c>
      <c r="F200" s="23">
        <v>27568</v>
      </c>
      <c r="G200" s="22">
        <v>27917</v>
      </c>
      <c r="H200" s="23">
        <v>28124</v>
      </c>
      <c r="I200" s="22">
        <v>28394</v>
      </c>
      <c r="J200" s="23">
        <v>28628</v>
      </c>
      <c r="K200" s="22">
        <v>28745</v>
      </c>
      <c r="L200" s="23">
        <v>29330</v>
      </c>
      <c r="M200" s="22">
        <v>29643</v>
      </c>
      <c r="N200" s="23">
        <v>29927</v>
      </c>
      <c r="O200" s="22">
        <v>30250</v>
      </c>
    </row>
    <row r="201" s="21" customFormat="1" spans="1:15">
      <c r="A201" s="22">
        <v>25108</v>
      </c>
      <c r="B201" s="23">
        <v>25611</v>
      </c>
      <c r="C201" s="22">
        <v>26150</v>
      </c>
      <c r="D201" s="23">
        <v>26588</v>
      </c>
      <c r="E201" s="22">
        <v>27283</v>
      </c>
      <c r="F201" s="23">
        <v>27573</v>
      </c>
      <c r="G201" s="22">
        <v>27929</v>
      </c>
      <c r="H201" s="23">
        <v>28136</v>
      </c>
      <c r="I201" s="22">
        <v>28422</v>
      </c>
      <c r="J201" s="23">
        <v>28630</v>
      </c>
      <c r="K201" s="22">
        <v>28752</v>
      </c>
      <c r="L201" s="23">
        <v>29333</v>
      </c>
      <c r="M201" s="22">
        <v>29644</v>
      </c>
      <c r="N201" s="23">
        <v>29931</v>
      </c>
      <c r="O201" s="22">
        <v>30252</v>
      </c>
    </row>
    <row r="202" s="21" customFormat="1" spans="1:15">
      <c r="A202" s="22">
        <v>25110</v>
      </c>
      <c r="B202" s="23">
        <v>25612</v>
      </c>
      <c r="C202" s="22">
        <v>26155</v>
      </c>
      <c r="D202" s="23">
        <v>26591</v>
      </c>
      <c r="E202" s="22">
        <v>27288</v>
      </c>
      <c r="F202" s="23">
        <v>27576</v>
      </c>
      <c r="G202" s="22">
        <v>27930</v>
      </c>
      <c r="H202" s="23">
        <v>28138</v>
      </c>
      <c r="I202" s="22">
        <v>28425</v>
      </c>
      <c r="J202" s="23">
        <v>28638</v>
      </c>
      <c r="K202" s="22">
        <v>28757</v>
      </c>
      <c r="L202" s="23">
        <v>29340</v>
      </c>
      <c r="M202" s="22">
        <v>29653</v>
      </c>
      <c r="N202" s="23">
        <v>29933</v>
      </c>
      <c r="O202" s="22">
        <v>30261</v>
      </c>
    </row>
    <row r="203" s="21" customFormat="1" spans="1:15">
      <c r="A203" s="22">
        <v>25139</v>
      </c>
      <c r="B203" s="23">
        <v>25614</v>
      </c>
      <c r="C203" s="22">
        <v>26159</v>
      </c>
      <c r="D203" s="23">
        <v>26667</v>
      </c>
      <c r="E203" s="22">
        <v>27289</v>
      </c>
      <c r="F203" s="23">
        <v>27581</v>
      </c>
      <c r="G203" s="22">
        <v>27932</v>
      </c>
      <c r="H203" s="23">
        <v>28150</v>
      </c>
      <c r="I203" s="22">
        <v>28443</v>
      </c>
      <c r="J203" s="23">
        <v>28642</v>
      </c>
      <c r="K203" s="22">
        <v>28759</v>
      </c>
      <c r="L203" s="23">
        <v>29342</v>
      </c>
      <c r="M203" s="22">
        <v>29654</v>
      </c>
      <c r="N203" s="23">
        <v>29935</v>
      </c>
      <c r="O203" s="22">
        <v>30263</v>
      </c>
    </row>
    <row r="204" s="21" customFormat="1" spans="1:15">
      <c r="A204" s="22">
        <v>25143</v>
      </c>
      <c r="B204" s="23">
        <v>25624</v>
      </c>
      <c r="C204" s="22">
        <v>26164</v>
      </c>
      <c r="D204" s="23">
        <v>26719</v>
      </c>
      <c r="E204" s="22">
        <v>27292</v>
      </c>
      <c r="F204" s="23">
        <v>27584</v>
      </c>
      <c r="G204" s="22">
        <v>27939</v>
      </c>
      <c r="H204" s="23">
        <v>28151</v>
      </c>
      <c r="I204" s="22">
        <v>28445</v>
      </c>
      <c r="J204" s="23">
        <v>28645</v>
      </c>
      <c r="K204" s="22">
        <v>28760</v>
      </c>
      <c r="L204" s="23">
        <v>29346</v>
      </c>
      <c r="M204" s="22">
        <v>29656</v>
      </c>
      <c r="N204" s="23">
        <v>30008</v>
      </c>
      <c r="O204" s="22">
        <v>30264</v>
      </c>
    </row>
    <row r="205" s="21" customFormat="1" spans="1:15">
      <c r="A205" s="22">
        <v>25156</v>
      </c>
      <c r="B205" s="23">
        <v>25628</v>
      </c>
      <c r="C205" s="22">
        <v>26181</v>
      </c>
      <c r="D205" s="23">
        <v>26726</v>
      </c>
      <c r="E205" s="22">
        <v>27293</v>
      </c>
      <c r="F205" s="23">
        <v>27586</v>
      </c>
      <c r="G205" s="22">
        <v>27941</v>
      </c>
      <c r="H205" s="23">
        <v>28152</v>
      </c>
      <c r="I205" s="22">
        <v>28457</v>
      </c>
      <c r="J205" s="23">
        <v>28650</v>
      </c>
      <c r="K205" s="22">
        <v>28766</v>
      </c>
      <c r="L205" s="23">
        <v>29348</v>
      </c>
      <c r="M205" s="22">
        <v>29657</v>
      </c>
      <c r="N205" s="23">
        <v>30011</v>
      </c>
      <c r="O205" s="22">
        <v>30271</v>
      </c>
    </row>
    <row r="206" s="21" customFormat="1" spans="1:15">
      <c r="A206" s="22">
        <v>30272</v>
      </c>
      <c r="B206" s="23">
        <v>30623</v>
      </c>
      <c r="C206" s="22">
        <v>31046</v>
      </c>
      <c r="D206" s="23">
        <v>31719</v>
      </c>
      <c r="E206" s="22">
        <v>32113</v>
      </c>
      <c r="F206" s="23">
        <v>32617</v>
      </c>
      <c r="G206" s="22">
        <v>33043</v>
      </c>
      <c r="H206" s="23">
        <v>33847</v>
      </c>
      <c r="I206" s="22">
        <v>34290</v>
      </c>
      <c r="J206" s="23">
        <v>34715</v>
      </c>
      <c r="K206" s="22">
        <v>35116</v>
      </c>
      <c r="L206" s="23">
        <v>35674</v>
      </c>
      <c r="M206" s="22">
        <v>36205</v>
      </c>
      <c r="N206" s="23">
        <v>36561</v>
      </c>
      <c r="O206" s="22">
        <v>37085</v>
      </c>
    </row>
    <row r="207" s="21" customFormat="1" spans="1:15">
      <c r="A207" s="22">
        <v>30273</v>
      </c>
      <c r="B207" s="23">
        <v>30635</v>
      </c>
      <c r="C207" s="22">
        <v>31047</v>
      </c>
      <c r="D207" s="23">
        <v>31720</v>
      </c>
      <c r="E207" s="22">
        <v>32132</v>
      </c>
      <c r="F207" s="23">
        <v>32618</v>
      </c>
      <c r="G207" s="22">
        <v>33044</v>
      </c>
      <c r="H207" s="23">
        <v>33848</v>
      </c>
      <c r="I207" s="22">
        <v>34291</v>
      </c>
      <c r="J207" s="23">
        <v>34729</v>
      </c>
      <c r="K207" s="22">
        <v>35117</v>
      </c>
      <c r="L207" s="23">
        <v>35739</v>
      </c>
      <c r="M207" s="22">
        <v>36250</v>
      </c>
      <c r="N207" s="23">
        <v>36567</v>
      </c>
      <c r="O207" s="22">
        <v>37090</v>
      </c>
    </row>
    <row r="208" s="21" customFormat="1" spans="1:15">
      <c r="A208" s="22">
        <v>30275</v>
      </c>
      <c r="B208" s="23">
        <v>30638</v>
      </c>
      <c r="C208" s="22">
        <v>31052</v>
      </c>
      <c r="D208" s="23">
        <v>31721</v>
      </c>
      <c r="E208" s="22">
        <v>32136</v>
      </c>
      <c r="F208" s="23">
        <v>32633</v>
      </c>
      <c r="G208" s="22">
        <v>33050</v>
      </c>
      <c r="H208" s="23">
        <v>33854</v>
      </c>
      <c r="I208" s="22">
        <v>34292</v>
      </c>
      <c r="J208" s="23">
        <v>34736</v>
      </c>
      <c r="K208" s="22">
        <v>35119</v>
      </c>
      <c r="L208" s="23">
        <v>35741</v>
      </c>
      <c r="M208" s="22">
        <v>36253</v>
      </c>
      <c r="N208" s="23">
        <v>36568</v>
      </c>
      <c r="O208" s="22">
        <v>37091</v>
      </c>
    </row>
    <row r="209" s="21" customFormat="1" spans="1:15">
      <c r="A209" s="22">
        <v>30276</v>
      </c>
      <c r="B209" s="23">
        <v>30643</v>
      </c>
      <c r="C209" s="22">
        <v>31059</v>
      </c>
      <c r="D209" s="23">
        <v>31722</v>
      </c>
      <c r="E209" s="22">
        <v>32137</v>
      </c>
      <c r="F209" s="23">
        <v>32634</v>
      </c>
      <c r="G209" s="22">
        <v>33051</v>
      </c>
      <c r="H209" s="23">
        <v>33856</v>
      </c>
      <c r="I209" s="22">
        <v>34420</v>
      </c>
      <c r="J209" s="23">
        <v>34737</v>
      </c>
      <c r="K209" s="22">
        <v>35120</v>
      </c>
      <c r="L209" s="23">
        <v>35748</v>
      </c>
      <c r="M209" s="22">
        <v>36260</v>
      </c>
      <c r="N209" s="23">
        <v>36571</v>
      </c>
      <c r="O209" s="22">
        <v>37110</v>
      </c>
    </row>
    <row r="210" s="21" customFormat="1" spans="1:15">
      <c r="A210" s="22">
        <v>30277</v>
      </c>
      <c r="B210" s="23">
        <v>30646</v>
      </c>
      <c r="C210" s="22">
        <v>31061</v>
      </c>
      <c r="D210" s="23">
        <v>31728</v>
      </c>
      <c r="E210" s="22">
        <v>32168</v>
      </c>
      <c r="F210" s="23">
        <v>32643</v>
      </c>
      <c r="G210" s="22">
        <v>33052</v>
      </c>
      <c r="H210" s="23">
        <v>33859</v>
      </c>
      <c r="I210" s="22">
        <v>34423</v>
      </c>
      <c r="J210" s="23">
        <v>34753</v>
      </c>
      <c r="K210" s="22">
        <v>35121</v>
      </c>
      <c r="L210" s="23">
        <v>35750</v>
      </c>
      <c r="M210" s="22">
        <v>36265</v>
      </c>
      <c r="N210" s="23">
        <v>36572</v>
      </c>
      <c r="O210" s="22">
        <v>37111</v>
      </c>
    </row>
    <row r="211" s="21" customFormat="1" spans="1:15">
      <c r="A211" s="22">
        <v>30281</v>
      </c>
      <c r="B211" s="23">
        <v>30650</v>
      </c>
      <c r="C211" s="22">
        <v>31069</v>
      </c>
      <c r="D211" s="23">
        <v>31729</v>
      </c>
      <c r="E211" s="22">
        <v>32177</v>
      </c>
      <c r="F211" s="23">
        <v>32655</v>
      </c>
      <c r="G211" s="22">
        <v>33070</v>
      </c>
      <c r="H211" s="23">
        <v>33860</v>
      </c>
      <c r="I211" s="22">
        <v>34428</v>
      </c>
      <c r="J211" s="23">
        <v>34755</v>
      </c>
      <c r="K211" s="22">
        <v>35125</v>
      </c>
      <c r="L211" s="23">
        <v>35754</v>
      </c>
      <c r="M211" s="22">
        <v>36268</v>
      </c>
      <c r="N211" s="23">
        <v>36574</v>
      </c>
      <c r="O211" s="22">
        <v>37143</v>
      </c>
    </row>
    <row r="212" s="21" customFormat="1" spans="1:15">
      <c r="A212" s="22">
        <v>30290</v>
      </c>
      <c r="B212" s="23">
        <v>30655</v>
      </c>
      <c r="C212" s="22">
        <v>31084</v>
      </c>
      <c r="D212" s="23">
        <v>31757</v>
      </c>
      <c r="E212" s="22">
        <v>32178</v>
      </c>
      <c r="F212" s="23">
        <v>32658</v>
      </c>
      <c r="G212" s="22">
        <v>33131</v>
      </c>
      <c r="H212" s="23">
        <v>33863</v>
      </c>
      <c r="I212" s="22">
        <v>34429</v>
      </c>
      <c r="J212" s="23">
        <v>34759</v>
      </c>
      <c r="K212" s="22">
        <v>35126</v>
      </c>
      <c r="L212" s="23">
        <v>35759</v>
      </c>
      <c r="M212" s="22">
        <v>36271</v>
      </c>
      <c r="N212" s="23">
        <v>36576</v>
      </c>
      <c r="O212" s="22">
        <v>37146</v>
      </c>
    </row>
    <row r="213" s="21" customFormat="1" spans="1:15">
      <c r="A213" s="22">
        <v>30298</v>
      </c>
      <c r="B213" s="23">
        <v>30656</v>
      </c>
      <c r="C213" s="22">
        <v>31211</v>
      </c>
      <c r="D213" s="23">
        <v>31760</v>
      </c>
      <c r="E213" s="22">
        <v>32193</v>
      </c>
      <c r="F213" s="23">
        <v>32664</v>
      </c>
      <c r="G213" s="22">
        <v>33132</v>
      </c>
      <c r="H213" s="23">
        <v>33868</v>
      </c>
      <c r="I213" s="22">
        <v>34430</v>
      </c>
      <c r="J213" s="23">
        <v>34762</v>
      </c>
      <c r="K213" s="22">
        <v>35127</v>
      </c>
      <c r="L213" s="23">
        <v>35760</v>
      </c>
      <c r="M213" s="22">
        <v>36275</v>
      </c>
      <c r="N213" s="23">
        <v>36578</v>
      </c>
      <c r="O213" s="22">
        <v>37148</v>
      </c>
    </row>
    <row r="214" s="21" customFormat="1" spans="1:15">
      <c r="A214" s="22">
        <v>30337</v>
      </c>
      <c r="B214" s="23">
        <v>30665</v>
      </c>
      <c r="C214" s="22">
        <v>31220</v>
      </c>
      <c r="D214" s="23">
        <v>31763</v>
      </c>
      <c r="E214" s="22">
        <v>32195</v>
      </c>
      <c r="F214" s="23">
        <v>32669</v>
      </c>
      <c r="G214" s="22">
        <v>33139</v>
      </c>
      <c r="H214" s="23">
        <v>33870</v>
      </c>
      <c r="I214" s="22">
        <v>34431</v>
      </c>
      <c r="J214" s="23">
        <v>34771</v>
      </c>
      <c r="K214" s="22">
        <v>35128</v>
      </c>
      <c r="L214" s="23">
        <v>35761</v>
      </c>
      <c r="M214" s="22">
        <v>36277</v>
      </c>
      <c r="N214" s="23">
        <v>36580</v>
      </c>
      <c r="O214" s="22">
        <v>37153</v>
      </c>
    </row>
    <row r="215" s="21" customFormat="1" spans="1:15">
      <c r="A215" s="22">
        <v>30401</v>
      </c>
      <c r="B215" s="23">
        <v>30666</v>
      </c>
      <c r="C215" s="22">
        <v>31301</v>
      </c>
      <c r="D215" s="23">
        <v>31768</v>
      </c>
      <c r="E215" s="22">
        <v>32305</v>
      </c>
      <c r="F215" s="23">
        <v>32696</v>
      </c>
      <c r="G215" s="22">
        <v>33149</v>
      </c>
      <c r="H215" s="23">
        <v>33872</v>
      </c>
      <c r="I215" s="22">
        <v>34432</v>
      </c>
      <c r="J215" s="23">
        <v>34772</v>
      </c>
      <c r="K215" s="22">
        <v>35135</v>
      </c>
      <c r="L215" s="23">
        <v>35768</v>
      </c>
      <c r="M215" s="22">
        <v>36312</v>
      </c>
      <c r="N215" s="23">
        <v>36587</v>
      </c>
      <c r="O215" s="22">
        <v>37160</v>
      </c>
    </row>
    <row r="216" s="21" customFormat="1" spans="1:15">
      <c r="A216" s="22">
        <v>30414</v>
      </c>
      <c r="B216" s="23">
        <v>30671</v>
      </c>
      <c r="C216" s="22">
        <v>31302</v>
      </c>
      <c r="D216" s="23">
        <v>31769</v>
      </c>
      <c r="E216" s="22">
        <v>32310</v>
      </c>
      <c r="F216" s="23">
        <v>32697</v>
      </c>
      <c r="G216" s="22">
        <v>33187</v>
      </c>
      <c r="H216" s="23">
        <v>33873</v>
      </c>
      <c r="I216" s="22">
        <v>34434</v>
      </c>
      <c r="J216" s="23">
        <v>34785</v>
      </c>
      <c r="K216" s="22">
        <v>35139</v>
      </c>
      <c r="L216" s="23">
        <v>35773</v>
      </c>
      <c r="M216" s="22">
        <v>36321</v>
      </c>
      <c r="N216" s="23">
        <v>36612</v>
      </c>
      <c r="O216" s="22">
        <v>37166</v>
      </c>
    </row>
    <row r="217" s="21" customFormat="1" spans="1:15">
      <c r="A217" s="22">
        <v>30415</v>
      </c>
      <c r="B217" s="23">
        <v>30677</v>
      </c>
      <c r="C217" s="22">
        <v>31307</v>
      </c>
      <c r="D217" s="23">
        <v>31776</v>
      </c>
      <c r="E217" s="22">
        <v>32326</v>
      </c>
      <c r="F217" s="23">
        <v>32713</v>
      </c>
      <c r="G217" s="22">
        <v>33327</v>
      </c>
      <c r="H217" s="23">
        <v>33877</v>
      </c>
      <c r="I217" s="22">
        <v>34441</v>
      </c>
      <c r="J217" s="23">
        <v>34797</v>
      </c>
      <c r="K217" s="22">
        <v>35146</v>
      </c>
      <c r="L217" s="23">
        <v>35901</v>
      </c>
      <c r="M217" s="22">
        <v>36322</v>
      </c>
      <c r="N217" s="23">
        <v>36613</v>
      </c>
      <c r="O217" s="22">
        <v>37172</v>
      </c>
    </row>
    <row r="218" s="21" customFormat="1" spans="1:15">
      <c r="A218" s="22">
        <v>30417</v>
      </c>
      <c r="B218" s="23">
        <v>30701</v>
      </c>
      <c r="C218" s="22">
        <v>31308</v>
      </c>
      <c r="D218" s="23">
        <v>31782</v>
      </c>
      <c r="E218" s="22">
        <v>32327</v>
      </c>
      <c r="F218" s="23">
        <v>32720</v>
      </c>
      <c r="G218" s="22">
        <v>33455</v>
      </c>
      <c r="H218" s="23">
        <v>33917</v>
      </c>
      <c r="I218" s="22">
        <v>34442</v>
      </c>
      <c r="J218" s="23">
        <v>34946</v>
      </c>
      <c r="K218" s="22">
        <v>35147</v>
      </c>
      <c r="L218" s="23">
        <v>35904</v>
      </c>
      <c r="M218" s="22">
        <v>36340</v>
      </c>
      <c r="N218" s="23">
        <v>36633</v>
      </c>
      <c r="O218" s="22">
        <v>37179</v>
      </c>
    </row>
    <row r="219" s="21" customFormat="1" spans="1:15">
      <c r="A219" s="22">
        <v>30429</v>
      </c>
      <c r="B219" s="23">
        <v>30705</v>
      </c>
      <c r="C219" s="22">
        <v>31310</v>
      </c>
      <c r="D219" s="23">
        <v>31788</v>
      </c>
      <c r="E219" s="22">
        <v>32330</v>
      </c>
      <c r="F219" s="23">
        <v>32724</v>
      </c>
      <c r="G219" s="22">
        <v>33470</v>
      </c>
      <c r="H219" s="23">
        <v>33920</v>
      </c>
      <c r="I219" s="22">
        <v>34445</v>
      </c>
      <c r="J219" s="23">
        <v>34947</v>
      </c>
      <c r="K219" s="22">
        <v>35148</v>
      </c>
      <c r="L219" s="23">
        <v>35905</v>
      </c>
      <c r="M219" s="22">
        <v>36345</v>
      </c>
      <c r="N219" s="23">
        <v>36701</v>
      </c>
      <c r="O219" s="22">
        <v>37180</v>
      </c>
    </row>
    <row r="220" s="21" customFormat="1" spans="1:15">
      <c r="A220" s="22">
        <v>30436</v>
      </c>
      <c r="B220" s="23">
        <v>30710</v>
      </c>
      <c r="C220" s="22">
        <v>31312</v>
      </c>
      <c r="D220" s="23">
        <v>31791</v>
      </c>
      <c r="E220" s="22">
        <v>32332</v>
      </c>
      <c r="F220" s="23">
        <v>32744</v>
      </c>
      <c r="G220" s="22">
        <v>33475</v>
      </c>
      <c r="H220" s="23">
        <v>33921</v>
      </c>
      <c r="I220" s="22">
        <v>34446</v>
      </c>
      <c r="J220" s="23">
        <v>34949</v>
      </c>
      <c r="K220" s="22">
        <v>35149</v>
      </c>
      <c r="L220" s="23">
        <v>35906</v>
      </c>
      <c r="M220" s="22">
        <v>36349</v>
      </c>
      <c r="N220" s="23">
        <v>36702</v>
      </c>
      <c r="O220" s="22">
        <v>37187</v>
      </c>
    </row>
    <row r="221" s="21" customFormat="1" spans="1:15">
      <c r="A221" s="22">
        <v>30461</v>
      </c>
      <c r="B221" s="23">
        <v>30725</v>
      </c>
      <c r="C221" s="22">
        <v>31313</v>
      </c>
      <c r="D221" s="23">
        <v>31792</v>
      </c>
      <c r="E221" s="22">
        <v>32333</v>
      </c>
      <c r="F221" s="23">
        <v>32745</v>
      </c>
      <c r="G221" s="22">
        <v>33513</v>
      </c>
      <c r="H221" s="23">
        <v>33922</v>
      </c>
      <c r="I221" s="22">
        <v>34447</v>
      </c>
      <c r="J221" s="23">
        <v>34951</v>
      </c>
      <c r="K221" s="22">
        <v>35150</v>
      </c>
      <c r="L221" s="23">
        <v>35950</v>
      </c>
      <c r="M221" s="22">
        <v>36350</v>
      </c>
      <c r="N221" s="23">
        <v>36703</v>
      </c>
      <c r="O221" s="22">
        <v>37188</v>
      </c>
    </row>
    <row r="222" s="21" customFormat="1" spans="1:15">
      <c r="A222" s="22">
        <v>30464</v>
      </c>
      <c r="B222" s="23">
        <v>30728</v>
      </c>
      <c r="C222" s="22">
        <v>31315</v>
      </c>
      <c r="D222" s="23">
        <v>31794</v>
      </c>
      <c r="E222" s="22">
        <v>32337</v>
      </c>
      <c r="F222" s="23">
        <v>32754</v>
      </c>
      <c r="G222" s="22">
        <v>33521</v>
      </c>
      <c r="H222" s="23">
        <v>33936</v>
      </c>
      <c r="I222" s="22">
        <v>34448</v>
      </c>
      <c r="J222" s="23">
        <v>34957</v>
      </c>
      <c r="K222" s="22">
        <v>35160</v>
      </c>
      <c r="L222" s="23">
        <v>35951</v>
      </c>
      <c r="M222" s="22">
        <v>36352</v>
      </c>
      <c r="N222" s="23">
        <v>36732</v>
      </c>
      <c r="O222" s="22">
        <v>37189</v>
      </c>
    </row>
    <row r="223" s="21" customFormat="1" spans="1:15">
      <c r="A223" s="22">
        <v>30474</v>
      </c>
      <c r="B223" s="23">
        <v>30732</v>
      </c>
      <c r="C223" s="22">
        <v>31318</v>
      </c>
      <c r="D223" s="23">
        <v>31804</v>
      </c>
      <c r="E223" s="22">
        <v>32351</v>
      </c>
      <c r="F223" s="23">
        <v>32757</v>
      </c>
      <c r="G223" s="22">
        <v>33525</v>
      </c>
      <c r="H223" s="23">
        <v>33945</v>
      </c>
      <c r="I223" s="22">
        <v>34450</v>
      </c>
      <c r="J223" s="23">
        <v>34987</v>
      </c>
      <c r="K223" s="22">
        <v>35161</v>
      </c>
      <c r="L223" s="23">
        <v>35954</v>
      </c>
      <c r="M223" s="22">
        <v>36360</v>
      </c>
      <c r="N223" s="23">
        <v>36741</v>
      </c>
      <c r="O223" s="22">
        <v>37303</v>
      </c>
    </row>
    <row r="224" s="21" customFormat="1" spans="1:15">
      <c r="A224" s="22">
        <v>30475</v>
      </c>
      <c r="B224" s="23">
        <v>30736</v>
      </c>
      <c r="C224" s="22">
        <v>31324</v>
      </c>
      <c r="D224" s="23">
        <v>31807</v>
      </c>
      <c r="E224" s="22">
        <v>32353</v>
      </c>
      <c r="F224" s="23">
        <v>32766</v>
      </c>
      <c r="G224" s="22">
        <v>33526</v>
      </c>
      <c r="H224" s="23">
        <v>33947</v>
      </c>
      <c r="I224" s="22">
        <v>34451</v>
      </c>
      <c r="J224" s="23">
        <v>34990</v>
      </c>
      <c r="K224" s="22">
        <v>35176</v>
      </c>
      <c r="L224" s="23">
        <v>35956</v>
      </c>
      <c r="M224" s="22">
        <v>36361</v>
      </c>
      <c r="N224" s="23">
        <v>36745</v>
      </c>
      <c r="O224" s="22">
        <v>37304</v>
      </c>
    </row>
    <row r="225" s="21" customFormat="1" spans="1:15">
      <c r="A225" s="22">
        <v>30506</v>
      </c>
      <c r="B225" s="23">
        <v>30739</v>
      </c>
      <c r="C225" s="22">
        <v>31326</v>
      </c>
      <c r="D225" s="23">
        <v>31808</v>
      </c>
      <c r="E225" s="22">
        <v>32355</v>
      </c>
      <c r="F225" s="23">
        <v>32776</v>
      </c>
      <c r="G225" s="22">
        <v>33527</v>
      </c>
      <c r="H225" s="23">
        <v>33955</v>
      </c>
      <c r="I225" s="22">
        <v>34452</v>
      </c>
      <c r="J225" s="23">
        <v>35010</v>
      </c>
      <c r="K225" s="22">
        <v>35180</v>
      </c>
      <c r="L225" s="23">
        <v>35957</v>
      </c>
      <c r="M225" s="22">
        <v>36370</v>
      </c>
      <c r="N225" s="23">
        <v>36764</v>
      </c>
      <c r="O225" s="22">
        <v>37316</v>
      </c>
    </row>
    <row r="226" s="21" customFormat="1" spans="1:15">
      <c r="A226" s="22">
        <v>30510</v>
      </c>
      <c r="B226" s="23">
        <v>30740</v>
      </c>
      <c r="C226" s="22">
        <v>31327</v>
      </c>
      <c r="D226" s="23">
        <v>31822</v>
      </c>
      <c r="E226" s="22">
        <v>32361</v>
      </c>
      <c r="F226" s="23">
        <v>32777</v>
      </c>
      <c r="G226" s="22">
        <v>33530</v>
      </c>
      <c r="H226" s="23">
        <v>33956</v>
      </c>
      <c r="I226" s="22">
        <v>34453</v>
      </c>
      <c r="J226" s="23">
        <v>35011</v>
      </c>
      <c r="K226" s="22">
        <v>35181</v>
      </c>
      <c r="L226" s="23">
        <v>35967</v>
      </c>
      <c r="M226" s="22">
        <v>36371</v>
      </c>
      <c r="N226" s="23">
        <v>36804</v>
      </c>
      <c r="O226" s="22">
        <v>37318</v>
      </c>
    </row>
    <row r="227" s="21" customFormat="1" spans="1:15">
      <c r="A227" s="22">
        <v>30511</v>
      </c>
      <c r="B227" s="23">
        <v>30741</v>
      </c>
      <c r="C227" s="22">
        <v>31328</v>
      </c>
      <c r="D227" s="23">
        <v>31829</v>
      </c>
      <c r="E227" s="22">
        <v>32409</v>
      </c>
      <c r="F227" s="23">
        <v>32778</v>
      </c>
      <c r="G227" s="22">
        <v>33540</v>
      </c>
      <c r="H227" s="23">
        <v>33957</v>
      </c>
      <c r="I227" s="22">
        <v>34460</v>
      </c>
      <c r="J227" s="23">
        <v>35013</v>
      </c>
      <c r="K227" s="22">
        <v>35185</v>
      </c>
      <c r="L227" s="23">
        <v>35968</v>
      </c>
      <c r="M227" s="22">
        <v>36376</v>
      </c>
      <c r="N227" s="23">
        <v>36856</v>
      </c>
      <c r="O227" s="22">
        <v>37321</v>
      </c>
    </row>
    <row r="228" s="21" customFormat="1" spans="1:15">
      <c r="A228" s="22">
        <v>30514</v>
      </c>
      <c r="B228" s="23">
        <v>30750</v>
      </c>
      <c r="C228" s="22">
        <v>31333</v>
      </c>
      <c r="D228" s="23">
        <v>31831</v>
      </c>
      <c r="E228" s="22">
        <v>32422</v>
      </c>
      <c r="F228" s="23">
        <v>32784</v>
      </c>
      <c r="G228" s="22">
        <v>33541</v>
      </c>
      <c r="H228" s="23">
        <v>33972</v>
      </c>
      <c r="I228" s="22">
        <v>34461</v>
      </c>
      <c r="J228" s="23">
        <v>35016</v>
      </c>
      <c r="K228" s="22">
        <v>35187</v>
      </c>
      <c r="L228" s="23">
        <v>35976</v>
      </c>
      <c r="M228" s="22">
        <v>36420</v>
      </c>
      <c r="N228" s="23">
        <v>36859</v>
      </c>
      <c r="O228" s="22">
        <v>37323</v>
      </c>
    </row>
    <row r="229" s="21" customFormat="1" spans="1:15">
      <c r="A229" s="22">
        <v>30527</v>
      </c>
      <c r="B229" s="23">
        <v>30751</v>
      </c>
      <c r="C229" s="22">
        <v>31411</v>
      </c>
      <c r="D229" s="23">
        <v>31833</v>
      </c>
      <c r="E229" s="22">
        <v>32424</v>
      </c>
      <c r="F229" s="23">
        <v>32798</v>
      </c>
      <c r="G229" s="22">
        <v>33545</v>
      </c>
      <c r="H229" s="23">
        <v>33974</v>
      </c>
      <c r="I229" s="22">
        <v>34465</v>
      </c>
      <c r="J229" s="23">
        <v>35020</v>
      </c>
      <c r="K229" s="22">
        <v>35224</v>
      </c>
      <c r="L229" s="23">
        <v>35986</v>
      </c>
      <c r="M229" s="22">
        <v>36426</v>
      </c>
      <c r="N229" s="23">
        <v>36870</v>
      </c>
      <c r="O229" s="22">
        <v>37326</v>
      </c>
    </row>
    <row r="230" s="21" customFormat="1" spans="1:15">
      <c r="A230" s="22">
        <v>30530</v>
      </c>
      <c r="B230" s="23">
        <v>30753</v>
      </c>
      <c r="C230" s="22">
        <v>31503</v>
      </c>
      <c r="D230" s="23">
        <v>31905</v>
      </c>
      <c r="E230" s="22">
        <v>32428</v>
      </c>
      <c r="F230" s="23">
        <v>32815</v>
      </c>
      <c r="G230" s="22">
        <v>33547</v>
      </c>
      <c r="H230" s="23">
        <v>33980</v>
      </c>
      <c r="I230" s="22">
        <v>34473</v>
      </c>
      <c r="J230" s="23">
        <v>35023</v>
      </c>
      <c r="K230" s="22">
        <v>35471</v>
      </c>
      <c r="L230" s="23">
        <v>35987</v>
      </c>
      <c r="M230" s="22">
        <v>36427</v>
      </c>
      <c r="N230" s="23">
        <v>37014</v>
      </c>
      <c r="O230" s="22">
        <v>37331</v>
      </c>
    </row>
    <row r="231" s="21" customFormat="1" spans="1:15">
      <c r="A231" s="22">
        <v>30531</v>
      </c>
      <c r="B231" s="23">
        <v>30755</v>
      </c>
      <c r="C231" s="22">
        <v>31516</v>
      </c>
      <c r="D231" s="23">
        <v>32007</v>
      </c>
      <c r="E231" s="22">
        <v>32432</v>
      </c>
      <c r="F231" s="23">
        <v>32908</v>
      </c>
      <c r="G231" s="22">
        <v>33570</v>
      </c>
      <c r="H231" s="23">
        <v>33981</v>
      </c>
      <c r="I231" s="22">
        <v>34482</v>
      </c>
      <c r="J231" s="23">
        <v>35032</v>
      </c>
      <c r="K231" s="22">
        <v>35475</v>
      </c>
      <c r="L231" s="23">
        <v>36020</v>
      </c>
      <c r="M231" s="22">
        <v>36429</v>
      </c>
      <c r="N231" s="23">
        <v>37015</v>
      </c>
      <c r="O231" s="22">
        <v>37336</v>
      </c>
    </row>
    <row r="232" s="21" customFormat="1" spans="1:15">
      <c r="A232" s="22">
        <v>30535</v>
      </c>
      <c r="B232" s="23">
        <v>30756</v>
      </c>
      <c r="C232" s="22">
        <v>31522</v>
      </c>
      <c r="D232" s="23">
        <v>32011</v>
      </c>
      <c r="E232" s="22">
        <v>32439</v>
      </c>
      <c r="F232" s="23">
        <v>32911</v>
      </c>
      <c r="G232" s="22">
        <v>33574</v>
      </c>
      <c r="H232" s="23">
        <v>33993</v>
      </c>
      <c r="I232" s="22">
        <v>34487</v>
      </c>
      <c r="J232" s="23">
        <v>35040</v>
      </c>
      <c r="K232" s="22">
        <v>35501</v>
      </c>
      <c r="L232" s="23">
        <v>36022</v>
      </c>
      <c r="M232" s="22">
        <v>36458</v>
      </c>
      <c r="N232" s="23">
        <v>37029</v>
      </c>
      <c r="O232" s="22">
        <v>37341</v>
      </c>
    </row>
    <row r="233" s="21" customFormat="1" spans="1:15">
      <c r="A233" s="22">
        <v>30538</v>
      </c>
      <c r="B233" s="23">
        <v>30757</v>
      </c>
      <c r="C233" s="22">
        <v>31523</v>
      </c>
      <c r="D233" s="23">
        <v>32024</v>
      </c>
      <c r="E233" s="22">
        <v>32440</v>
      </c>
      <c r="F233" s="23">
        <v>32949</v>
      </c>
      <c r="G233" s="22">
        <v>33576</v>
      </c>
      <c r="H233" s="23">
        <v>34113</v>
      </c>
      <c r="I233" s="22">
        <v>34489</v>
      </c>
      <c r="J233" s="23">
        <v>35043</v>
      </c>
      <c r="K233" s="22">
        <v>35504</v>
      </c>
      <c r="L233" s="23">
        <v>36025</v>
      </c>
      <c r="M233" s="22">
        <v>36460</v>
      </c>
      <c r="N233" s="23">
        <v>37030</v>
      </c>
      <c r="O233" s="22">
        <v>37349</v>
      </c>
    </row>
    <row r="234" s="21" customFormat="1" spans="1:15">
      <c r="A234" s="22">
        <v>30539</v>
      </c>
      <c r="B234" s="23">
        <v>30814</v>
      </c>
      <c r="C234" s="22">
        <v>31534</v>
      </c>
      <c r="D234" s="23">
        <v>32025</v>
      </c>
      <c r="E234" s="22">
        <v>32446</v>
      </c>
      <c r="F234" s="23">
        <v>32960</v>
      </c>
      <c r="G234" s="22">
        <v>33587</v>
      </c>
      <c r="H234" s="23">
        <v>34114</v>
      </c>
      <c r="I234" s="22">
        <v>34491</v>
      </c>
      <c r="J234" s="23">
        <v>35045</v>
      </c>
      <c r="K234" s="22">
        <v>35545</v>
      </c>
      <c r="L234" s="23">
        <v>36057</v>
      </c>
      <c r="M234" s="22">
        <v>36461</v>
      </c>
      <c r="N234" s="23">
        <v>37031</v>
      </c>
      <c r="O234" s="22">
        <v>37352</v>
      </c>
    </row>
    <row r="235" s="21" customFormat="1" spans="1:15">
      <c r="A235" s="22">
        <v>30543</v>
      </c>
      <c r="B235" s="23">
        <v>30815</v>
      </c>
      <c r="C235" s="22">
        <v>31535</v>
      </c>
      <c r="D235" s="23">
        <v>32041</v>
      </c>
      <c r="E235" s="22">
        <v>32447</v>
      </c>
      <c r="F235" s="23">
        <v>32962</v>
      </c>
      <c r="G235" s="22">
        <v>33592</v>
      </c>
      <c r="H235" s="23">
        <v>34117</v>
      </c>
      <c r="I235" s="22">
        <v>34601</v>
      </c>
      <c r="J235" s="23">
        <v>35052</v>
      </c>
      <c r="K235" s="22">
        <v>35559</v>
      </c>
      <c r="L235" s="23">
        <v>36065</v>
      </c>
      <c r="M235" s="22">
        <v>36476</v>
      </c>
      <c r="N235" s="23">
        <v>37034</v>
      </c>
      <c r="O235" s="22">
        <v>37354</v>
      </c>
    </row>
    <row r="236" s="21" customFormat="1" spans="1:15">
      <c r="A236" s="22">
        <v>30548</v>
      </c>
      <c r="B236" s="23">
        <v>30824</v>
      </c>
      <c r="C236" s="22">
        <v>31545</v>
      </c>
      <c r="D236" s="23">
        <v>32043</v>
      </c>
      <c r="E236" s="22">
        <v>32448</v>
      </c>
      <c r="F236" s="23">
        <v>32963</v>
      </c>
      <c r="G236" s="22">
        <v>33593</v>
      </c>
      <c r="H236" s="23">
        <v>34120</v>
      </c>
      <c r="I236" s="22">
        <v>34603</v>
      </c>
      <c r="J236" s="23">
        <v>35054</v>
      </c>
      <c r="K236" s="22">
        <v>35575</v>
      </c>
      <c r="L236" s="23">
        <v>36067</v>
      </c>
      <c r="M236" s="22">
        <v>36502</v>
      </c>
      <c r="N236" s="23">
        <v>37035</v>
      </c>
      <c r="O236" s="22">
        <v>37355</v>
      </c>
    </row>
    <row r="237" s="21" customFormat="1" spans="1:15">
      <c r="A237" s="22">
        <v>30549</v>
      </c>
      <c r="B237" s="23">
        <v>30830</v>
      </c>
      <c r="C237" s="22">
        <v>31547</v>
      </c>
      <c r="D237" s="23">
        <v>32055</v>
      </c>
      <c r="E237" s="22">
        <v>32456</v>
      </c>
      <c r="F237" s="23">
        <v>32965</v>
      </c>
      <c r="G237" s="22">
        <v>33598</v>
      </c>
      <c r="H237" s="23">
        <v>34140</v>
      </c>
      <c r="I237" s="22">
        <v>34605</v>
      </c>
      <c r="J237" s="23">
        <v>35057</v>
      </c>
      <c r="K237" s="22">
        <v>35582</v>
      </c>
      <c r="L237" s="23">
        <v>36072</v>
      </c>
      <c r="M237" s="22">
        <v>36504</v>
      </c>
      <c r="N237" s="23">
        <v>37037</v>
      </c>
      <c r="O237" s="22">
        <v>37373</v>
      </c>
    </row>
    <row r="238" s="21" customFormat="1" spans="1:15">
      <c r="A238" s="22">
        <v>30553</v>
      </c>
      <c r="B238" s="23">
        <v>31004</v>
      </c>
      <c r="C238" s="22">
        <v>31548</v>
      </c>
      <c r="D238" s="23">
        <v>32056</v>
      </c>
      <c r="E238" s="22">
        <v>32457</v>
      </c>
      <c r="F238" s="23">
        <v>32967</v>
      </c>
      <c r="G238" s="22">
        <v>33810</v>
      </c>
      <c r="H238" s="23">
        <v>34219</v>
      </c>
      <c r="I238" s="22">
        <v>34607</v>
      </c>
      <c r="J238" s="23">
        <v>35058</v>
      </c>
      <c r="K238" s="22">
        <v>35584</v>
      </c>
      <c r="L238" s="23">
        <v>36078</v>
      </c>
      <c r="M238" s="22">
        <v>36509</v>
      </c>
      <c r="N238" s="23">
        <v>37046</v>
      </c>
      <c r="O238" s="22">
        <v>37377</v>
      </c>
    </row>
    <row r="239" s="21" customFormat="1" spans="1:15">
      <c r="A239" s="22">
        <v>30563</v>
      </c>
      <c r="B239" s="23">
        <v>31008</v>
      </c>
      <c r="C239" s="22">
        <v>31556</v>
      </c>
      <c r="D239" s="23">
        <v>32063</v>
      </c>
      <c r="E239" s="22">
        <v>32463</v>
      </c>
      <c r="F239" s="23">
        <v>32968</v>
      </c>
      <c r="G239" s="22">
        <v>33825</v>
      </c>
      <c r="H239" s="23">
        <v>34223</v>
      </c>
      <c r="I239" s="22">
        <v>34610</v>
      </c>
      <c r="J239" s="23">
        <v>35062</v>
      </c>
      <c r="K239" s="22">
        <v>35611</v>
      </c>
      <c r="L239" s="23">
        <v>36081</v>
      </c>
      <c r="M239" s="22">
        <v>36512</v>
      </c>
      <c r="N239" s="23">
        <v>37048</v>
      </c>
      <c r="O239" s="22">
        <v>37379</v>
      </c>
    </row>
    <row r="240" s="21" customFormat="1" spans="1:15">
      <c r="A240" s="22">
        <v>30565</v>
      </c>
      <c r="B240" s="23">
        <v>31010</v>
      </c>
      <c r="C240" s="22">
        <v>31558</v>
      </c>
      <c r="D240" s="23">
        <v>32064</v>
      </c>
      <c r="E240" s="22">
        <v>32533</v>
      </c>
      <c r="F240" s="23">
        <v>32970</v>
      </c>
      <c r="G240" s="22">
        <v>33826</v>
      </c>
      <c r="H240" s="23">
        <v>34228</v>
      </c>
      <c r="I240" s="22">
        <v>34636</v>
      </c>
      <c r="J240" s="23">
        <v>35070</v>
      </c>
      <c r="K240" s="22">
        <v>35620</v>
      </c>
      <c r="L240" s="23">
        <v>36082</v>
      </c>
      <c r="M240" s="22">
        <v>36523</v>
      </c>
      <c r="N240" s="23">
        <v>37055</v>
      </c>
      <c r="O240" s="22">
        <v>37388</v>
      </c>
    </row>
    <row r="241" s="21" customFormat="1" spans="1:15">
      <c r="A241" s="22">
        <v>30575</v>
      </c>
      <c r="B241" s="23">
        <v>31015</v>
      </c>
      <c r="C241" s="22">
        <v>31605</v>
      </c>
      <c r="D241" s="23">
        <v>32068</v>
      </c>
      <c r="E241" s="22">
        <v>32536</v>
      </c>
      <c r="F241" s="23">
        <v>32976</v>
      </c>
      <c r="G241" s="22">
        <v>33827</v>
      </c>
      <c r="H241" s="23">
        <v>34237</v>
      </c>
      <c r="I241" s="22">
        <v>34639</v>
      </c>
      <c r="J241" s="23">
        <v>35073</v>
      </c>
      <c r="K241" s="22">
        <v>35634</v>
      </c>
      <c r="L241" s="23">
        <v>36087</v>
      </c>
      <c r="M241" s="22">
        <v>36528</v>
      </c>
      <c r="N241" s="23">
        <v>37056</v>
      </c>
      <c r="O241" s="22">
        <v>37389</v>
      </c>
    </row>
    <row r="242" s="21" customFormat="1" spans="1:15">
      <c r="A242" s="22">
        <v>30577</v>
      </c>
      <c r="B242" s="23">
        <v>31029</v>
      </c>
      <c r="C242" s="22">
        <v>31620</v>
      </c>
      <c r="D242" s="23">
        <v>32079</v>
      </c>
      <c r="E242" s="22">
        <v>32539</v>
      </c>
      <c r="F242" s="23">
        <v>33031</v>
      </c>
      <c r="G242" s="22">
        <v>33830</v>
      </c>
      <c r="H242" s="23">
        <v>34241</v>
      </c>
      <c r="I242" s="22">
        <v>34654</v>
      </c>
      <c r="J242" s="23">
        <v>35091</v>
      </c>
      <c r="K242" s="22">
        <v>35640</v>
      </c>
      <c r="L242" s="23">
        <v>36088</v>
      </c>
      <c r="M242" s="22">
        <v>36542</v>
      </c>
      <c r="N242" s="23">
        <v>37062</v>
      </c>
      <c r="O242" s="22">
        <v>37394</v>
      </c>
    </row>
    <row r="243" s="21" customFormat="1" spans="1:15">
      <c r="A243" s="22">
        <v>30597</v>
      </c>
      <c r="B243" s="23">
        <v>31030</v>
      </c>
      <c r="C243" s="22">
        <v>31623</v>
      </c>
      <c r="D243" s="23">
        <v>32080</v>
      </c>
      <c r="E243" s="22">
        <v>32563</v>
      </c>
      <c r="F243" s="23">
        <v>33035</v>
      </c>
      <c r="G243" s="22">
        <v>33831</v>
      </c>
      <c r="H243" s="23">
        <v>34269</v>
      </c>
      <c r="I243" s="22">
        <v>34669</v>
      </c>
      <c r="J243" s="23">
        <v>35096</v>
      </c>
      <c r="K243" s="22">
        <v>35650</v>
      </c>
      <c r="L243" s="23">
        <v>36092</v>
      </c>
      <c r="M243" s="22">
        <v>36543</v>
      </c>
      <c r="N243" s="23">
        <v>37073</v>
      </c>
      <c r="O243" s="22">
        <v>37398</v>
      </c>
    </row>
    <row r="244" s="21" customFormat="1" spans="1:15">
      <c r="A244" s="22">
        <v>30598</v>
      </c>
      <c r="B244" s="23">
        <v>31032</v>
      </c>
      <c r="C244" s="22">
        <v>31632</v>
      </c>
      <c r="D244" s="23">
        <v>32083</v>
      </c>
      <c r="E244" s="22">
        <v>32570</v>
      </c>
      <c r="F244" s="23">
        <v>33036</v>
      </c>
      <c r="G244" s="22">
        <v>33839</v>
      </c>
      <c r="H244" s="23">
        <v>34275</v>
      </c>
      <c r="I244" s="22">
        <v>34688</v>
      </c>
      <c r="J244" s="23">
        <v>35112</v>
      </c>
      <c r="K244" s="22">
        <v>35653</v>
      </c>
      <c r="L244" s="23">
        <v>36093</v>
      </c>
      <c r="M244" s="22">
        <v>36544</v>
      </c>
      <c r="N244" s="23">
        <v>37074</v>
      </c>
      <c r="O244" s="22">
        <v>37419</v>
      </c>
    </row>
    <row r="245" s="21" customFormat="1" spans="1:15">
      <c r="A245" s="22">
        <v>30620</v>
      </c>
      <c r="B245" s="23">
        <v>31034</v>
      </c>
      <c r="C245" s="22">
        <v>31636</v>
      </c>
      <c r="D245" s="23">
        <v>32084</v>
      </c>
      <c r="E245" s="22">
        <v>32583</v>
      </c>
      <c r="F245" s="23">
        <v>33037</v>
      </c>
      <c r="G245" s="22">
        <v>33843</v>
      </c>
      <c r="H245" s="23">
        <v>34286</v>
      </c>
      <c r="I245" s="22">
        <v>34692</v>
      </c>
      <c r="J245" s="23">
        <v>35114</v>
      </c>
      <c r="K245" s="22">
        <v>35660</v>
      </c>
      <c r="L245" s="23">
        <v>36105</v>
      </c>
      <c r="M245" s="22">
        <v>36549</v>
      </c>
      <c r="N245" s="23">
        <v>37077</v>
      </c>
      <c r="O245" s="22">
        <v>37616</v>
      </c>
    </row>
    <row r="246" s="21" customFormat="1" spans="1:15">
      <c r="A246" s="22">
        <v>30621</v>
      </c>
      <c r="B246" s="23">
        <v>31045</v>
      </c>
      <c r="C246" s="22">
        <v>31709</v>
      </c>
      <c r="D246" s="23">
        <v>32097</v>
      </c>
      <c r="E246" s="22">
        <v>32615</v>
      </c>
      <c r="F246" s="23">
        <v>33042</v>
      </c>
      <c r="G246" s="22">
        <v>33844</v>
      </c>
      <c r="H246" s="23">
        <v>34289</v>
      </c>
      <c r="I246" s="22">
        <v>34714</v>
      </c>
      <c r="J246" s="23">
        <v>35115</v>
      </c>
      <c r="K246" s="22">
        <v>35673</v>
      </c>
      <c r="L246" s="23">
        <v>36125</v>
      </c>
      <c r="M246" s="22">
        <v>36555</v>
      </c>
      <c r="N246" s="23">
        <v>37080</v>
      </c>
      <c r="O246" s="22">
        <v>37618</v>
      </c>
    </row>
    <row r="247" s="21" customFormat="1" spans="1:15">
      <c r="A247" s="22">
        <v>37641</v>
      </c>
      <c r="B247" s="23">
        <v>37886</v>
      </c>
      <c r="C247" s="22">
        <v>38389</v>
      </c>
      <c r="D247" s="23">
        <v>38839</v>
      </c>
      <c r="E247" s="22">
        <v>39459</v>
      </c>
      <c r="F247" s="23">
        <v>40061</v>
      </c>
      <c r="G247" s="22">
        <v>40906</v>
      </c>
      <c r="H247" s="23">
        <v>41635</v>
      </c>
      <c r="I247" s="22">
        <v>42320</v>
      </c>
      <c r="J247" s="23">
        <v>43050</v>
      </c>
      <c r="K247" s="22">
        <v>43346</v>
      </c>
      <c r="L247" s="23">
        <v>43721</v>
      </c>
      <c r="M247" s="22">
        <v>43971</v>
      </c>
      <c r="N247" s="23">
        <v>44402</v>
      </c>
      <c r="O247" s="22">
        <v>44644</v>
      </c>
    </row>
    <row r="248" s="21" customFormat="1" spans="1:15">
      <c r="A248" s="22">
        <v>37642</v>
      </c>
      <c r="B248" s="23">
        <v>37890</v>
      </c>
      <c r="C248" s="22">
        <v>38451</v>
      </c>
      <c r="D248" s="23">
        <v>38841</v>
      </c>
      <c r="E248" s="22">
        <v>39465</v>
      </c>
      <c r="F248" s="23">
        <v>40063</v>
      </c>
      <c r="G248" s="22">
        <v>40930</v>
      </c>
      <c r="H248" s="23">
        <v>41649</v>
      </c>
      <c r="I248" s="22">
        <v>42322</v>
      </c>
      <c r="J248" s="23">
        <v>43055</v>
      </c>
      <c r="K248" s="22">
        <v>43349</v>
      </c>
      <c r="L248" s="23">
        <v>43723</v>
      </c>
      <c r="M248" s="22">
        <v>43974</v>
      </c>
      <c r="N248" s="23">
        <v>44403</v>
      </c>
      <c r="O248" s="22">
        <v>44645</v>
      </c>
    </row>
    <row r="249" s="21" customFormat="1" spans="1:15">
      <c r="A249" s="22">
        <v>37643</v>
      </c>
      <c r="B249" s="23">
        <v>37891</v>
      </c>
      <c r="C249" s="22">
        <v>38456</v>
      </c>
      <c r="D249" s="23">
        <v>38849</v>
      </c>
      <c r="E249" s="22">
        <v>39466</v>
      </c>
      <c r="F249" s="23">
        <v>40065</v>
      </c>
      <c r="G249" s="22">
        <v>40944</v>
      </c>
      <c r="H249" s="23">
        <v>41650</v>
      </c>
      <c r="I249" s="22">
        <v>42332</v>
      </c>
      <c r="J249" s="23">
        <v>43056</v>
      </c>
      <c r="K249" s="22">
        <v>43351</v>
      </c>
      <c r="L249" s="23">
        <v>43724</v>
      </c>
      <c r="M249" s="22">
        <v>43981</v>
      </c>
      <c r="N249" s="23">
        <v>44408</v>
      </c>
      <c r="O249" s="22">
        <v>44653</v>
      </c>
    </row>
    <row r="250" s="21" customFormat="1" spans="1:15">
      <c r="A250" s="22">
        <v>37644</v>
      </c>
      <c r="B250" s="23">
        <v>37927</v>
      </c>
      <c r="C250" s="22">
        <v>38464</v>
      </c>
      <c r="D250" s="23">
        <v>38857</v>
      </c>
      <c r="E250" s="22">
        <v>39475</v>
      </c>
      <c r="F250" s="23">
        <v>40108</v>
      </c>
      <c r="G250" s="22">
        <v>40955</v>
      </c>
      <c r="H250" s="23">
        <v>41651</v>
      </c>
      <c r="I250" s="22">
        <v>42347</v>
      </c>
      <c r="J250" s="23">
        <v>43058</v>
      </c>
      <c r="K250" s="22">
        <v>43402</v>
      </c>
      <c r="L250" s="23">
        <v>43725</v>
      </c>
      <c r="M250" s="22">
        <v>44003</v>
      </c>
      <c r="N250" s="23">
        <v>44411</v>
      </c>
      <c r="O250" s="22">
        <v>44654</v>
      </c>
    </row>
    <row r="251" s="21" customFormat="1" spans="1:15">
      <c r="A251" s="22">
        <v>37656</v>
      </c>
      <c r="B251" s="23">
        <v>38001</v>
      </c>
      <c r="C251" s="22">
        <v>38474</v>
      </c>
      <c r="D251" s="23">
        <v>38863</v>
      </c>
      <c r="E251" s="22">
        <v>39477</v>
      </c>
      <c r="F251" s="23">
        <v>40117</v>
      </c>
      <c r="G251" s="22">
        <v>40965</v>
      </c>
      <c r="H251" s="23">
        <v>41653</v>
      </c>
      <c r="I251" s="22">
        <v>42354</v>
      </c>
      <c r="J251" s="23">
        <v>43067</v>
      </c>
      <c r="K251" s="22">
        <v>43410</v>
      </c>
      <c r="L251" s="23">
        <v>43731</v>
      </c>
      <c r="M251" s="22">
        <v>44010</v>
      </c>
      <c r="N251" s="23">
        <v>44412</v>
      </c>
      <c r="O251" s="22">
        <v>44657</v>
      </c>
    </row>
    <row r="252" s="21" customFormat="1" spans="1:15">
      <c r="A252" s="22">
        <v>37659</v>
      </c>
      <c r="B252" s="23">
        <v>38004</v>
      </c>
      <c r="C252" s="22">
        <v>38478</v>
      </c>
      <c r="D252" s="23">
        <v>38865</v>
      </c>
      <c r="E252" s="22">
        <v>39520</v>
      </c>
      <c r="F252" s="23">
        <v>40121</v>
      </c>
      <c r="G252" s="22">
        <v>41001</v>
      </c>
      <c r="H252" s="23">
        <v>41659</v>
      </c>
      <c r="I252" s="22">
        <v>42367</v>
      </c>
      <c r="J252" s="23">
        <v>43070</v>
      </c>
      <c r="K252" s="22">
        <v>43416</v>
      </c>
      <c r="L252" s="23">
        <v>43733</v>
      </c>
      <c r="M252" s="22">
        <v>44021</v>
      </c>
      <c r="N252" s="23">
        <v>44413</v>
      </c>
      <c r="O252" s="22">
        <v>44659</v>
      </c>
    </row>
    <row r="253" s="21" customFormat="1" spans="1:15">
      <c r="A253" s="22">
        <v>37690</v>
      </c>
      <c r="B253" s="23">
        <v>38006</v>
      </c>
      <c r="C253" s="22">
        <v>38483</v>
      </c>
      <c r="D253" s="23">
        <v>38866</v>
      </c>
      <c r="E253" s="22">
        <v>39521</v>
      </c>
      <c r="F253" s="23">
        <v>40165</v>
      </c>
      <c r="G253" s="22">
        <v>41030</v>
      </c>
      <c r="H253" s="23">
        <v>41666</v>
      </c>
      <c r="I253" s="22">
        <v>42370</v>
      </c>
      <c r="J253" s="23">
        <v>43074</v>
      </c>
      <c r="K253" s="22">
        <v>43420</v>
      </c>
      <c r="L253" s="23">
        <v>43735</v>
      </c>
      <c r="M253" s="22">
        <v>44030</v>
      </c>
      <c r="N253" s="23">
        <v>44415</v>
      </c>
      <c r="O253" s="22">
        <v>44660</v>
      </c>
    </row>
    <row r="254" s="21" customFormat="1" spans="1:15">
      <c r="A254" s="22">
        <v>37692</v>
      </c>
      <c r="B254" s="23">
        <v>38011</v>
      </c>
      <c r="C254" s="22">
        <v>38558</v>
      </c>
      <c r="D254" s="23">
        <v>38869</v>
      </c>
      <c r="E254" s="22">
        <v>39553</v>
      </c>
      <c r="F254" s="23">
        <v>40310</v>
      </c>
      <c r="G254" s="22">
        <v>41031</v>
      </c>
      <c r="H254" s="23">
        <v>41669</v>
      </c>
      <c r="I254" s="22">
        <v>42374</v>
      </c>
      <c r="J254" s="23">
        <v>43076</v>
      </c>
      <c r="K254" s="22">
        <v>43430</v>
      </c>
      <c r="L254" s="23">
        <v>43738</v>
      </c>
      <c r="M254" s="22">
        <v>44041</v>
      </c>
      <c r="N254" s="23">
        <v>44418</v>
      </c>
      <c r="O254" s="22">
        <v>44662</v>
      </c>
    </row>
    <row r="255" s="21" customFormat="1" spans="1:15">
      <c r="A255" s="22">
        <v>37694</v>
      </c>
      <c r="B255" s="23">
        <v>38019</v>
      </c>
      <c r="C255" s="22">
        <v>38559</v>
      </c>
      <c r="D255" s="23">
        <v>38880</v>
      </c>
      <c r="E255" s="22">
        <v>39556</v>
      </c>
      <c r="F255" s="23">
        <v>40317</v>
      </c>
      <c r="G255" s="22">
        <v>41035</v>
      </c>
      <c r="H255" s="23">
        <v>41701</v>
      </c>
      <c r="I255" s="22">
        <v>42402</v>
      </c>
      <c r="J255" s="23">
        <v>43077</v>
      </c>
      <c r="K255" s="22">
        <v>43431</v>
      </c>
      <c r="L255" s="23">
        <v>43740</v>
      </c>
      <c r="M255" s="22">
        <v>44044</v>
      </c>
      <c r="N255" s="23">
        <v>44423</v>
      </c>
      <c r="O255" s="22">
        <v>44666</v>
      </c>
    </row>
    <row r="256" s="21" customFormat="1" spans="1:15">
      <c r="A256" s="22">
        <v>37709</v>
      </c>
      <c r="B256" s="23">
        <v>38024</v>
      </c>
      <c r="C256" s="22">
        <v>38570</v>
      </c>
      <c r="D256" s="23">
        <v>38915</v>
      </c>
      <c r="E256" s="22">
        <v>39558</v>
      </c>
      <c r="F256" s="23">
        <v>40320</v>
      </c>
      <c r="G256" s="22">
        <v>41056</v>
      </c>
      <c r="H256" s="23">
        <v>41739</v>
      </c>
      <c r="I256" s="22">
        <v>42413</v>
      </c>
      <c r="J256" s="23">
        <v>43078</v>
      </c>
      <c r="K256" s="22">
        <v>43432</v>
      </c>
      <c r="L256" s="23">
        <v>43752</v>
      </c>
      <c r="M256" s="22">
        <v>44047</v>
      </c>
      <c r="N256" s="23">
        <v>44424</v>
      </c>
      <c r="O256" s="22">
        <v>44669</v>
      </c>
    </row>
    <row r="257" s="21" customFormat="1" spans="1:15">
      <c r="A257" s="22">
        <v>37711</v>
      </c>
      <c r="B257" s="23">
        <v>38025</v>
      </c>
      <c r="C257" s="22">
        <v>38571</v>
      </c>
      <c r="D257" s="23">
        <v>38926</v>
      </c>
      <c r="E257" s="22">
        <v>39561</v>
      </c>
      <c r="F257" s="23">
        <v>40339</v>
      </c>
      <c r="G257" s="22">
        <v>41059</v>
      </c>
      <c r="H257" s="23">
        <v>41778</v>
      </c>
      <c r="I257" s="22">
        <v>42420</v>
      </c>
      <c r="J257" s="23">
        <v>43101</v>
      </c>
      <c r="K257" s="22">
        <v>43433</v>
      </c>
      <c r="L257" s="23">
        <v>43759</v>
      </c>
      <c r="M257" s="22">
        <v>44048</v>
      </c>
      <c r="N257" s="23">
        <v>44431</v>
      </c>
      <c r="O257" s="22">
        <v>44670</v>
      </c>
    </row>
    <row r="258" s="21" customFormat="1" spans="1:15">
      <c r="A258" s="22">
        <v>37719</v>
      </c>
      <c r="B258" s="23">
        <v>38028</v>
      </c>
      <c r="C258" s="22">
        <v>38578</v>
      </c>
      <c r="D258" s="23">
        <v>38947</v>
      </c>
      <c r="E258" s="22">
        <v>39563</v>
      </c>
      <c r="F258" s="23">
        <v>40342</v>
      </c>
      <c r="G258" s="22">
        <v>41080</v>
      </c>
      <c r="H258" s="23">
        <v>41810</v>
      </c>
      <c r="I258" s="22">
        <v>42431</v>
      </c>
      <c r="J258" s="23">
        <v>43102</v>
      </c>
      <c r="K258" s="22">
        <v>43436</v>
      </c>
      <c r="L258" s="23">
        <v>43761</v>
      </c>
      <c r="M258" s="22">
        <v>44050</v>
      </c>
      <c r="N258" s="23">
        <v>44432</v>
      </c>
      <c r="O258" s="22">
        <v>44671</v>
      </c>
    </row>
    <row r="259" s="21" customFormat="1" spans="1:15">
      <c r="A259" s="22">
        <v>37725</v>
      </c>
      <c r="B259" s="23">
        <v>38036</v>
      </c>
      <c r="C259" s="22">
        <v>38583</v>
      </c>
      <c r="D259" s="23">
        <v>38957</v>
      </c>
      <c r="E259" s="22">
        <v>39571</v>
      </c>
      <c r="F259" s="23">
        <v>40347</v>
      </c>
      <c r="G259" s="22">
        <v>41092</v>
      </c>
      <c r="H259" s="23">
        <v>41844</v>
      </c>
      <c r="I259" s="22">
        <v>42440</v>
      </c>
      <c r="J259" s="23">
        <v>43103</v>
      </c>
      <c r="K259" s="22">
        <v>43437</v>
      </c>
      <c r="L259" s="23">
        <v>43764</v>
      </c>
      <c r="M259" s="22">
        <v>44057</v>
      </c>
      <c r="N259" s="23">
        <v>44436</v>
      </c>
      <c r="O259" s="22">
        <v>44675</v>
      </c>
    </row>
    <row r="260" s="21" customFormat="1" spans="1:15">
      <c r="A260" s="22">
        <v>37738</v>
      </c>
      <c r="B260" s="23">
        <v>38053</v>
      </c>
      <c r="C260" s="22">
        <v>38606</v>
      </c>
      <c r="D260" s="23">
        <v>38962</v>
      </c>
      <c r="E260" s="22">
        <v>39601</v>
      </c>
      <c r="F260" s="23">
        <v>40348</v>
      </c>
      <c r="G260" s="22">
        <v>41095</v>
      </c>
      <c r="H260" s="23">
        <v>42020</v>
      </c>
      <c r="I260" s="22">
        <v>42445</v>
      </c>
      <c r="J260" s="23">
        <v>43105</v>
      </c>
      <c r="K260" s="22">
        <v>43443</v>
      </c>
      <c r="L260" s="23">
        <v>43768</v>
      </c>
      <c r="M260" s="22">
        <v>44062</v>
      </c>
      <c r="N260" s="23">
        <v>44439</v>
      </c>
      <c r="O260" s="22">
        <v>44676</v>
      </c>
    </row>
    <row r="261" s="21" customFormat="1" spans="1:15">
      <c r="A261" s="22">
        <v>37743</v>
      </c>
      <c r="B261" s="23">
        <v>38059</v>
      </c>
      <c r="C261" s="22">
        <v>38632</v>
      </c>
      <c r="D261" s="23">
        <v>38966</v>
      </c>
      <c r="E261" s="22">
        <v>39602</v>
      </c>
      <c r="F261" s="23">
        <v>40351</v>
      </c>
      <c r="G261" s="22">
        <v>41096</v>
      </c>
      <c r="H261" s="23">
        <v>42025</v>
      </c>
      <c r="I261" s="22">
        <v>42452</v>
      </c>
      <c r="J261" s="23">
        <v>43111</v>
      </c>
      <c r="K261" s="22">
        <v>43447</v>
      </c>
      <c r="L261" s="23">
        <v>43786</v>
      </c>
      <c r="M261" s="22">
        <v>44064</v>
      </c>
      <c r="N261" s="23">
        <v>44443</v>
      </c>
      <c r="O261" s="22">
        <v>44677</v>
      </c>
    </row>
    <row r="262" s="21" customFormat="1" spans="1:15">
      <c r="A262" s="22">
        <v>37744</v>
      </c>
      <c r="B262" s="23">
        <v>38060</v>
      </c>
      <c r="C262" s="22">
        <v>38644</v>
      </c>
      <c r="D262" s="23">
        <v>39042</v>
      </c>
      <c r="E262" s="22">
        <v>39603</v>
      </c>
      <c r="F262" s="23">
        <v>40353</v>
      </c>
      <c r="G262" s="22">
        <v>41128</v>
      </c>
      <c r="H262" s="23">
        <v>42027</v>
      </c>
      <c r="I262" s="22">
        <v>42457</v>
      </c>
      <c r="J262" s="23">
        <v>43112</v>
      </c>
      <c r="K262" s="22">
        <v>43449</v>
      </c>
      <c r="L262" s="23">
        <v>43803</v>
      </c>
      <c r="M262" s="22">
        <v>44065</v>
      </c>
      <c r="N262" s="23">
        <v>44444</v>
      </c>
      <c r="O262" s="22">
        <v>44678</v>
      </c>
    </row>
    <row r="263" s="21" customFormat="1" spans="1:15">
      <c r="A263" s="22">
        <v>37748</v>
      </c>
      <c r="B263" s="23">
        <v>38063</v>
      </c>
      <c r="C263" s="22">
        <v>38651</v>
      </c>
      <c r="D263" s="23">
        <v>39046</v>
      </c>
      <c r="E263" s="22">
        <v>39630</v>
      </c>
      <c r="F263" s="23">
        <v>40357</v>
      </c>
      <c r="G263" s="22">
        <v>41129</v>
      </c>
      <c r="H263" s="23">
        <v>42029</v>
      </c>
      <c r="I263" s="22">
        <v>42463</v>
      </c>
      <c r="J263" s="23">
        <v>43119</v>
      </c>
      <c r="K263" s="22">
        <v>43450</v>
      </c>
      <c r="L263" s="23">
        <v>43804</v>
      </c>
      <c r="M263" s="22">
        <v>44068</v>
      </c>
      <c r="N263" s="23">
        <v>44445</v>
      </c>
      <c r="O263" s="22">
        <v>44681</v>
      </c>
    </row>
    <row r="264" s="21" customFormat="1" spans="1:15">
      <c r="A264" s="22">
        <v>37757</v>
      </c>
      <c r="B264" s="23">
        <v>38071</v>
      </c>
      <c r="C264" s="22">
        <v>38652</v>
      </c>
      <c r="D264" s="23">
        <v>39073</v>
      </c>
      <c r="E264" s="22">
        <v>39648</v>
      </c>
      <c r="F264" s="23">
        <v>40361</v>
      </c>
      <c r="G264" s="22">
        <v>41142</v>
      </c>
      <c r="H264" s="23">
        <v>42044</v>
      </c>
      <c r="I264" s="22">
        <v>42501</v>
      </c>
      <c r="J264" s="23">
        <v>43126</v>
      </c>
      <c r="K264" s="22">
        <v>43452</v>
      </c>
      <c r="L264" s="23">
        <v>43812</v>
      </c>
      <c r="M264" s="22">
        <v>44074</v>
      </c>
      <c r="N264" s="23">
        <v>44454</v>
      </c>
      <c r="O264" s="22">
        <v>44682</v>
      </c>
    </row>
    <row r="265" s="21" customFormat="1" spans="1:15">
      <c r="A265" s="22">
        <v>37760</v>
      </c>
      <c r="B265" s="23">
        <v>38127</v>
      </c>
      <c r="C265" s="22">
        <v>38655</v>
      </c>
      <c r="D265" s="23">
        <v>39074</v>
      </c>
      <c r="E265" s="22">
        <v>39649</v>
      </c>
      <c r="F265" s="23">
        <v>40362</v>
      </c>
      <c r="G265" s="22">
        <v>41143</v>
      </c>
      <c r="H265" s="23">
        <v>42051</v>
      </c>
      <c r="I265" s="22">
        <v>42503</v>
      </c>
      <c r="J265" s="23">
        <v>43127</v>
      </c>
      <c r="K265" s="22">
        <v>43468</v>
      </c>
      <c r="L265" s="23">
        <v>43822</v>
      </c>
      <c r="M265" s="22">
        <v>44080</v>
      </c>
      <c r="N265" s="23">
        <v>44455</v>
      </c>
      <c r="O265" s="22">
        <v>44683</v>
      </c>
    </row>
    <row r="266" s="21" customFormat="1" spans="1:15">
      <c r="A266" s="22">
        <v>37763</v>
      </c>
      <c r="B266" s="23">
        <v>38167</v>
      </c>
      <c r="C266" s="22">
        <v>38664</v>
      </c>
      <c r="D266" s="23">
        <v>39080</v>
      </c>
      <c r="E266" s="22">
        <v>39666</v>
      </c>
      <c r="F266" s="23">
        <v>40390</v>
      </c>
      <c r="G266" s="22">
        <v>41146</v>
      </c>
      <c r="H266" s="23">
        <v>42060</v>
      </c>
      <c r="I266" s="22">
        <v>42718</v>
      </c>
      <c r="J266" s="23">
        <v>43140</v>
      </c>
      <c r="K266" s="22">
        <v>43469</v>
      </c>
      <c r="L266" s="23">
        <v>43830</v>
      </c>
      <c r="M266" s="22">
        <v>44084</v>
      </c>
      <c r="N266" s="23">
        <v>44470</v>
      </c>
      <c r="O266" s="22">
        <v>44688</v>
      </c>
    </row>
    <row r="267" s="21" customFormat="1" spans="1:15">
      <c r="A267" s="22">
        <v>37766</v>
      </c>
      <c r="B267" s="23">
        <v>38225</v>
      </c>
      <c r="C267" s="22">
        <v>38668</v>
      </c>
      <c r="D267" s="23">
        <v>39109</v>
      </c>
      <c r="E267" s="22">
        <v>39701</v>
      </c>
      <c r="F267" s="23">
        <v>40403</v>
      </c>
      <c r="G267" s="22">
        <v>41160</v>
      </c>
      <c r="H267" s="23">
        <v>42061</v>
      </c>
      <c r="I267" s="22">
        <v>42719</v>
      </c>
      <c r="J267" s="23">
        <v>43142</v>
      </c>
      <c r="K267" s="22">
        <v>43504</v>
      </c>
      <c r="L267" s="23">
        <v>43845</v>
      </c>
      <c r="M267" s="22">
        <v>44086</v>
      </c>
      <c r="N267" s="23">
        <v>44473</v>
      </c>
      <c r="O267" s="22">
        <v>44689</v>
      </c>
    </row>
    <row r="268" s="21" customFormat="1" spans="1:15">
      <c r="A268" s="22">
        <v>37771</v>
      </c>
      <c r="B268" s="23">
        <v>38235</v>
      </c>
      <c r="C268" s="22">
        <v>38680</v>
      </c>
      <c r="D268" s="23">
        <v>39148</v>
      </c>
      <c r="E268" s="22">
        <v>39702</v>
      </c>
      <c r="F268" s="23">
        <v>40404</v>
      </c>
      <c r="G268" s="22">
        <v>41168</v>
      </c>
      <c r="H268" s="23">
        <v>42066</v>
      </c>
      <c r="I268" s="22">
        <v>42742</v>
      </c>
      <c r="J268" s="23">
        <v>43144</v>
      </c>
      <c r="K268" s="22">
        <v>43506</v>
      </c>
      <c r="L268" s="23">
        <v>43906</v>
      </c>
      <c r="M268" s="22">
        <v>44089</v>
      </c>
      <c r="N268" s="23">
        <v>44490</v>
      </c>
      <c r="O268" s="22">
        <v>44690</v>
      </c>
    </row>
    <row r="269" s="21" customFormat="1" spans="1:15">
      <c r="A269" s="22">
        <v>37772</v>
      </c>
      <c r="B269" s="23">
        <v>38237</v>
      </c>
      <c r="C269" s="22">
        <v>38701</v>
      </c>
      <c r="D269" s="23">
        <v>39167</v>
      </c>
      <c r="E269" s="22">
        <v>39736</v>
      </c>
      <c r="F269" s="23">
        <v>40448</v>
      </c>
      <c r="G269" s="22">
        <v>41183</v>
      </c>
      <c r="H269" s="23">
        <v>42082</v>
      </c>
      <c r="I269" s="22">
        <v>42755</v>
      </c>
      <c r="J269" s="23">
        <v>43151</v>
      </c>
      <c r="K269" s="22">
        <v>43510</v>
      </c>
      <c r="L269" s="23">
        <v>43909</v>
      </c>
      <c r="M269" s="22">
        <v>44090</v>
      </c>
      <c r="N269" s="23">
        <v>44491</v>
      </c>
      <c r="O269" s="22">
        <v>44693</v>
      </c>
    </row>
    <row r="270" s="21" customFormat="1" spans="1:15">
      <c r="A270" s="22">
        <v>37774</v>
      </c>
      <c r="B270" s="23">
        <v>38238</v>
      </c>
      <c r="C270" s="22">
        <v>38703</v>
      </c>
      <c r="D270" s="23">
        <v>39170</v>
      </c>
      <c r="E270" s="22">
        <v>39759</v>
      </c>
      <c r="F270" s="23">
        <v>40473</v>
      </c>
      <c r="G270" s="22">
        <v>41216</v>
      </c>
      <c r="H270" s="23">
        <v>42086</v>
      </c>
      <c r="I270" s="22">
        <v>42759</v>
      </c>
      <c r="J270" s="23">
        <v>43154</v>
      </c>
      <c r="K270" s="22">
        <v>43512</v>
      </c>
      <c r="L270" s="23">
        <v>43912</v>
      </c>
      <c r="M270" s="22">
        <v>44201</v>
      </c>
      <c r="N270" s="23">
        <v>44606</v>
      </c>
      <c r="O270" s="22">
        <v>44697</v>
      </c>
    </row>
    <row r="271" s="21" customFormat="1" spans="1:15">
      <c r="A271" s="22">
        <v>37777</v>
      </c>
      <c r="B271" s="23">
        <v>38242</v>
      </c>
      <c r="C271" s="22">
        <v>38722</v>
      </c>
      <c r="D271" s="23">
        <v>39180</v>
      </c>
      <c r="E271" s="22">
        <v>39766</v>
      </c>
      <c r="F271" s="23">
        <v>40484</v>
      </c>
      <c r="G271" s="22">
        <v>41240</v>
      </c>
      <c r="H271" s="23">
        <v>42122</v>
      </c>
      <c r="I271" s="22">
        <v>43001</v>
      </c>
      <c r="J271" s="23">
        <v>43155</v>
      </c>
      <c r="K271" s="22">
        <v>43515</v>
      </c>
      <c r="L271" s="23">
        <v>43913</v>
      </c>
      <c r="M271" s="22">
        <v>44217</v>
      </c>
      <c r="N271" s="23">
        <v>44607</v>
      </c>
      <c r="O271" s="22">
        <v>44721</v>
      </c>
    </row>
    <row r="272" s="21" customFormat="1" spans="1:15">
      <c r="A272" s="22">
        <v>37778</v>
      </c>
      <c r="B272" s="23">
        <v>38254</v>
      </c>
      <c r="C272" s="22">
        <v>38731</v>
      </c>
      <c r="D272" s="23">
        <v>39181</v>
      </c>
      <c r="E272" s="22">
        <v>39773</v>
      </c>
      <c r="F272" s="23">
        <v>40492</v>
      </c>
      <c r="G272" s="22">
        <v>41268</v>
      </c>
      <c r="H272" s="23">
        <v>42134</v>
      </c>
      <c r="I272" s="22">
        <v>43005</v>
      </c>
      <c r="J272" s="23">
        <v>43157</v>
      </c>
      <c r="K272" s="22">
        <v>43522</v>
      </c>
      <c r="L272" s="23">
        <v>43916</v>
      </c>
      <c r="M272" s="22">
        <v>44231</v>
      </c>
      <c r="N272" s="23">
        <v>44608</v>
      </c>
      <c r="O272" s="22">
        <v>44730</v>
      </c>
    </row>
    <row r="273" s="21" customFormat="1" spans="1:15">
      <c r="A273" s="22">
        <v>37803</v>
      </c>
      <c r="B273" s="23">
        <v>38255</v>
      </c>
      <c r="C273" s="22">
        <v>38732</v>
      </c>
      <c r="D273" s="23">
        <v>39182</v>
      </c>
      <c r="E273" s="22">
        <v>39818</v>
      </c>
      <c r="F273" s="23">
        <v>40601</v>
      </c>
      <c r="G273" s="22">
        <v>41274</v>
      </c>
      <c r="H273" s="23">
        <v>42135</v>
      </c>
      <c r="I273" s="22">
        <v>43008</v>
      </c>
      <c r="J273" s="23">
        <v>43302</v>
      </c>
      <c r="K273" s="22">
        <v>43523</v>
      </c>
      <c r="L273" s="23">
        <v>43920</v>
      </c>
      <c r="M273" s="22">
        <v>44234</v>
      </c>
      <c r="N273" s="23">
        <v>44609</v>
      </c>
      <c r="O273" s="22">
        <v>44801</v>
      </c>
    </row>
    <row r="274" s="21" customFormat="1" spans="1:15">
      <c r="A274" s="22">
        <v>37806</v>
      </c>
      <c r="B274" s="23">
        <v>38261</v>
      </c>
      <c r="C274" s="22">
        <v>38733</v>
      </c>
      <c r="D274" s="23">
        <v>39212</v>
      </c>
      <c r="E274" s="22">
        <v>39819</v>
      </c>
      <c r="F274" s="23">
        <v>40602</v>
      </c>
      <c r="G274" s="22">
        <v>41365</v>
      </c>
      <c r="H274" s="23">
        <v>42141</v>
      </c>
      <c r="I274" s="22">
        <v>43010</v>
      </c>
      <c r="J274" s="23">
        <v>43311</v>
      </c>
      <c r="K274" s="22">
        <v>43526</v>
      </c>
      <c r="L274" s="23">
        <v>43926</v>
      </c>
      <c r="M274" s="22">
        <v>44235</v>
      </c>
      <c r="N274" s="23">
        <v>44610</v>
      </c>
      <c r="O274" s="22">
        <v>44809</v>
      </c>
    </row>
    <row r="275" s="21" customFormat="1" spans="1:15">
      <c r="A275" s="22">
        <v>37813</v>
      </c>
      <c r="B275" s="23">
        <v>38271</v>
      </c>
      <c r="C275" s="22">
        <v>38739</v>
      </c>
      <c r="D275" s="23">
        <v>39305</v>
      </c>
      <c r="E275" s="22">
        <v>39828</v>
      </c>
      <c r="F275" s="23">
        <v>40621</v>
      </c>
      <c r="G275" s="22">
        <v>41413</v>
      </c>
      <c r="H275" s="23">
        <v>42142</v>
      </c>
      <c r="I275" s="22">
        <v>43019</v>
      </c>
      <c r="J275" s="23">
        <v>43315</v>
      </c>
      <c r="K275" s="22">
        <v>43529</v>
      </c>
      <c r="L275" s="23">
        <v>43928</v>
      </c>
      <c r="M275" s="22">
        <v>44253</v>
      </c>
      <c r="N275" s="23">
        <v>44612</v>
      </c>
      <c r="O275" s="22">
        <v>44811</v>
      </c>
    </row>
    <row r="276" s="21" customFormat="1" spans="1:15">
      <c r="A276" s="22">
        <v>37820</v>
      </c>
      <c r="B276" s="23">
        <v>38281</v>
      </c>
      <c r="C276" s="22">
        <v>38751</v>
      </c>
      <c r="D276" s="23">
        <v>39320</v>
      </c>
      <c r="E276" s="22">
        <v>39852</v>
      </c>
      <c r="F276" s="23">
        <v>40737</v>
      </c>
      <c r="G276" s="22">
        <v>41501</v>
      </c>
      <c r="H276" s="23">
        <v>42159</v>
      </c>
      <c r="I276" s="22">
        <v>43021</v>
      </c>
      <c r="J276" s="23">
        <v>43316</v>
      </c>
      <c r="K276" s="22">
        <v>43531</v>
      </c>
      <c r="L276" s="23">
        <v>43934</v>
      </c>
      <c r="M276" s="22">
        <v>44254</v>
      </c>
      <c r="N276" s="23">
        <v>44615</v>
      </c>
      <c r="O276" s="22">
        <v>44813</v>
      </c>
    </row>
    <row r="277" s="21" customFormat="1" spans="1:15">
      <c r="A277" s="22">
        <v>37821</v>
      </c>
      <c r="B277" s="23">
        <v>38320</v>
      </c>
      <c r="C277" s="22">
        <v>38756</v>
      </c>
      <c r="D277" s="23">
        <v>39324</v>
      </c>
      <c r="E277" s="22">
        <v>39885</v>
      </c>
      <c r="F277" s="23">
        <v>40740</v>
      </c>
      <c r="G277" s="22">
        <v>41503</v>
      </c>
      <c r="H277" s="23">
        <v>42163</v>
      </c>
      <c r="I277" s="22">
        <v>43022</v>
      </c>
      <c r="J277" s="23">
        <v>43321</v>
      </c>
      <c r="K277" s="22">
        <v>43541</v>
      </c>
      <c r="L277" s="23">
        <v>43935</v>
      </c>
      <c r="M277" s="22">
        <v>44255</v>
      </c>
      <c r="N277" s="23">
        <v>44617</v>
      </c>
      <c r="O277" s="22">
        <v>44814</v>
      </c>
    </row>
    <row r="278" s="21" customFormat="1" spans="1:15">
      <c r="A278" s="22">
        <v>37822</v>
      </c>
      <c r="B278" s="23">
        <v>38338</v>
      </c>
      <c r="C278" s="22">
        <v>38760</v>
      </c>
      <c r="D278" s="23">
        <v>39325</v>
      </c>
      <c r="E278" s="22">
        <v>40004</v>
      </c>
      <c r="F278" s="23">
        <v>40744</v>
      </c>
      <c r="G278" s="22">
        <v>41517</v>
      </c>
      <c r="H278" s="23">
        <v>42164</v>
      </c>
      <c r="I278" s="22">
        <v>43023</v>
      </c>
      <c r="J278" s="23">
        <v>43322</v>
      </c>
      <c r="K278" s="22">
        <v>43542</v>
      </c>
      <c r="L278" s="23">
        <v>43939</v>
      </c>
      <c r="M278" s="22">
        <v>44264</v>
      </c>
      <c r="N278" s="23">
        <v>44618</v>
      </c>
      <c r="O278" s="22">
        <v>44815</v>
      </c>
    </row>
    <row r="279" s="21" customFormat="1" spans="1:15">
      <c r="A279" s="22">
        <v>37824</v>
      </c>
      <c r="B279" s="23">
        <v>38340</v>
      </c>
      <c r="C279" s="22">
        <v>38771</v>
      </c>
      <c r="D279" s="23">
        <v>39342</v>
      </c>
      <c r="E279" s="22">
        <v>40010</v>
      </c>
      <c r="F279" s="23">
        <v>40801</v>
      </c>
      <c r="G279" s="22">
        <v>41538</v>
      </c>
      <c r="H279" s="23">
        <v>42171</v>
      </c>
      <c r="I279" s="22">
        <v>43025</v>
      </c>
      <c r="J279" s="23">
        <v>43324</v>
      </c>
      <c r="K279" s="22">
        <v>43545</v>
      </c>
      <c r="L279" s="23">
        <v>43940</v>
      </c>
      <c r="M279" s="22">
        <v>44265</v>
      </c>
      <c r="N279" s="23">
        <v>44621</v>
      </c>
      <c r="O279" s="22">
        <v>44816</v>
      </c>
    </row>
    <row r="280" s="21" customFormat="1" spans="1:15">
      <c r="A280" s="22">
        <v>37840</v>
      </c>
      <c r="B280" s="23">
        <v>38343</v>
      </c>
      <c r="C280" s="22">
        <v>38772</v>
      </c>
      <c r="D280" s="23">
        <v>39345</v>
      </c>
      <c r="E280" s="22">
        <v>40012</v>
      </c>
      <c r="F280" s="23">
        <v>40818</v>
      </c>
      <c r="G280" s="22">
        <v>41542</v>
      </c>
      <c r="H280" s="23">
        <v>42219</v>
      </c>
      <c r="I280" s="22">
        <v>43029</v>
      </c>
      <c r="J280" s="23">
        <v>43325</v>
      </c>
      <c r="K280" s="22">
        <v>43553</v>
      </c>
      <c r="L280" s="23">
        <v>43943</v>
      </c>
      <c r="M280" s="22">
        <v>44270</v>
      </c>
      <c r="N280" s="23">
        <v>44624</v>
      </c>
      <c r="O280" s="22">
        <v>44820</v>
      </c>
    </row>
    <row r="281" s="21" customFormat="1" spans="1:15">
      <c r="A281" s="22">
        <v>37845</v>
      </c>
      <c r="B281" s="23">
        <v>38344</v>
      </c>
      <c r="C281" s="22">
        <v>38781</v>
      </c>
      <c r="D281" s="23">
        <v>39350</v>
      </c>
      <c r="E281" s="22">
        <v>40013</v>
      </c>
      <c r="F281" s="23">
        <v>40827</v>
      </c>
      <c r="G281" s="22">
        <v>41560</v>
      </c>
      <c r="H281" s="23">
        <v>42234</v>
      </c>
      <c r="I281" s="22">
        <v>43030</v>
      </c>
      <c r="J281" s="23">
        <v>43326</v>
      </c>
      <c r="K281" s="22">
        <v>43555</v>
      </c>
      <c r="L281" s="23">
        <v>43947</v>
      </c>
      <c r="M281" s="22">
        <v>44272</v>
      </c>
      <c r="N281" s="23">
        <v>44626</v>
      </c>
      <c r="O281" s="22">
        <v>44822</v>
      </c>
    </row>
    <row r="282" s="21" customFormat="1" spans="1:15">
      <c r="A282" s="22">
        <v>37857</v>
      </c>
      <c r="B282" s="23">
        <v>38351</v>
      </c>
      <c r="C282" s="22">
        <v>38820</v>
      </c>
      <c r="D282" s="23">
        <v>39359</v>
      </c>
      <c r="E282" s="22">
        <v>40014</v>
      </c>
      <c r="F282" s="23">
        <v>40830</v>
      </c>
      <c r="G282" s="22">
        <v>41561</v>
      </c>
      <c r="H282" s="23">
        <v>42240</v>
      </c>
      <c r="I282" s="22">
        <v>43031</v>
      </c>
      <c r="J282" s="23">
        <v>43330</v>
      </c>
      <c r="K282" s="22">
        <v>43558</v>
      </c>
      <c r="L282" s="23">
        <v>43951</v>
      </c>
      <c r="M282" s="22">
        <v>44273</v>
      </c>
      <c r="N282" s="23">
        <v>44627</v>
      </c>
      <c r="O282" s="22">
        <v>44824</v>
      </c>
    </row>
    <row r="283" s="21" customFormat="1" spans="1:15">
      <c r="A283" s="22">
        <v>37860</v>
      </c>
      <c r="B283" s="23">
        <v>38355</v>
      </c>
      <c r="C283" s="22">
        <v>38821</v>
      </c>
      <c r="D283" s="23">
        <v>39429</v>
      </c>
      <c r="E283" s="22">
        <v>40022</v>
      </c>
      <c r="F283" s="23">
        <v>40831</v>
      </c>
      <c r="G283" s="22">
        <v>41601</v>
      </c>
      <c r="H283" s="23">
        <v>42241</v>
      </c>
      <c r="I283" s="22">
        <v>43036</v>
      </c>
      <c r="J283" s="23">
        <v>43331</v>
      </c>
      <c r="K283" s="22">
        <v>43567</v>
      </c>
      <c r="L283" s="23">
        <v>43953</v>
      </c>
      <c r="M283" s="22">
        <v>44275</v>
      </c>
      <c r="N283" s="23">
        <v>44633</v>
      </c>
      <c r="O283" s="22">
        <v>44825</v>
      </c>
    </row>
    <row r="284" s="21" customFormat="1" spans="1:15">
      <c r="A284" s="22">
        <v>37865</v>
      </c>
      <c r="B284" s="23">
        <v>38358</v>
      </c>
      <c r="C284" s="22">
        <v>38825</v>
      </c>
      <c r="D284" s="23">
        <v>39436</v>
      </c>
      <c r="E284" s="22">
        <v>40023</v>
      </c>
      <c r="F284" s="23">
        <v>40845</v>
      </c>
      <c r="G284" s="22">
        <v>41605</v>
      </c>
      <c r="H284" s="23">
        <v>42252</v>
      </c>
      <c r="I284" s="22">
        <v>43040</v>
      </c>
      <c r="J284" s="23">
        <v>43335</v>
      </c>
      <c r="K284" s="22">
        <v>43713</v>
      </c>
      <c r="L284" s="23">
        <v>43961</v>
      </c>
      <c r="M284" s="22">
        <v>44280</v>
      </c>
      <c r="N284" s="23">
        <v>44634</v>
      </c>
      <c r="O284" s="22">
        <v>44827</v>
      </c>
    </row>
    <row r="285" s="21" customFormat="1" spans="1:15">
      <c r="A285" s="22">
        <v>37874</v>
      </c>
      <c r="B285" s="23">
        <v>38362</v>
      </c>
      <c r="C285" s="22">
        <v>38826</v>
      </c>
      <c r="D285" s="23">
        <v>39437</v>
      </c>
      <c r="E285" s="22">
        <v>40026</v>
      </c>
      <c r="F285" s="23">
        <v>40847</v>
      </c>
      <c r="G285" s="22">
        <v>41612</v>
      </c>
      <c r="H285" s="23">
        <v>42262</v>
      </c>
      <c r="I285" s="22">
        <v>43046</v>
      </c>
      <c r="J285" s="23">
        <v>43336</v>
      </c>
      <c r="K285" s="22">
        <v>43717</v>
      </c>
      <c r="L285" s="23">
        <v>43963</v>
      </c>
      <c r="M285" s="22">
        <v>44287</v>
      </c>
      <c r="N285" s="23">
        <v>44639</v>
      </c>
      <c r="O285" s="22">
        <v>44830</v>
      </c>
    </row>
    <row r="286" s="21" customFormat="1" spans="1:15">
      <c r="A286" s="22">
        <v>37876</v>
      </c>
      <c r="B286" s="23">
        <v>38375</v>
      </c>
      <c r="C286" s="22">
        <v>38827</v>
      </c>
      <c r="D286" s="23">
        <v>39443</v>
      </c>
      <c r="E286" s="22">
        <v>40031</v>
      </c>
      <c r="F286" s="23">
        <v>40849</v>
      </c>
      <c r="G286" s="22">
        <v>41621</v>
      </c>
      <c r="H286" s="23">
        <v>42274</v>
      </c>
      <c r="I286" s="22">
        <v>43047</v>
      </c>
      <c r="J286" s="23">
        <v>43338</v>
      </c>
      <c r="K286" s="22">
        <v>43718</v>
      </c>
      <c r="L286" s="23">
        <v>43964</v>
      </c>
      <c r="M286" s="22">
        <v>44288</v>
      </c>
      <c r="N286" s="23">
        <v>44640</v>
      </c>
      <c r="O286" s="22">
        <v>44833</v>
      </c>
    </row>
    <row r="287" s="21" customFormat="1" spans="1:15">
      <c r="A287" s="22">
        <v>37877</v>
      </c>
      <c r="B287" s="23">
        <v>38382</v>
      </c>
      <c r="C287" s="22">
        <v>38829</v>
      </c>
      <c r="D287" s="23">
        <v>39457</v>
      </c>
      <c r="E287" s="22">
        <v>40033</v>
      </c>
      <c r="F287" s="23">
        <v>40854</v>
      </c>
      <c r="G287" s="22">
        <v>41622</v>
      </c>
      <c r="H287" s="23">
        <v>42276</v>
      </c>
      <c r="I287" s="22">
        <v>43048</v>
      </c>
      <c r="J287" s="23">
        <v>43342</v>
      </c>
      <c r="K287" s="22">
        <v>43719</v>
      </c>
      <c r="L287" s="23">
        <v>43967</v>
      </c>
      <c r="M287" s="22">
        <v>44401</v>
      </c>
      <c r="N287" s="23">
        <v>44643</v>
      </c>
      <c r="O287" s="22">
        <v>44838</v>
      </c>
    </row>
    <row r="288" s="21" customFormat="1" spans="1:15">
      <c r="A288" s="22">
        <v>44842</v>
      </c>
      <c r="B288" s="23">
        <v>45302</v>
      </c>
      <c r="C288" s="22">
        <v>45628</v>
      </c>
      <c r="D288" s="23">
        <v>45848</v>
      </c>
      <c r="E288" s="22">
        <v>46102</v>
      </c>
      <c r="F288" s="23">
        <v>46542</v>
      </c>
      <c r="G288" s="22">
        <v>46788</v>
      </c>
      <c r="H288" s="23">
        <v>47034</v>
      </c>
      <c r="I288" s="22">
        <v>47335</v>
      </c>
      <c r="J288" s="23">
        <v>47638</v>
      </c>
      <c r="K288" s="22">
        <v>48064</v>
      </c>
      <c r="L288" s="23">
        <v>48458</v>
      </c>
      <c r="M288" s="22">
        <v>48801</v>
      </c>
      <c r="N288" s="23">
        <v>49047</v>
      </c>
      <c r="O288" s="22">
        <v>49233</v>
      </c>
    </row>
    <row r="289" s="21" customFormat="1" spans="1:15">
      <c r="A289" s="22">
        <v>44843</v>
      </c>
      <c r="B289" s="23">
        <v>45304</v>
      </c>
      <c r="C289" s="22">
        <v>45629</v>
      </c>
      <c r="D289" s="23">
        <v>45853</v>
      </c>
      <c r="E289" s="22">
        <v>46103</v>
      </c>
      <c r="F289" s="23">
        <v>46543</v>
      </c>
      <c r="G289" s="22">
        <v>46791</v>
      </c>
      <c r="H289" s="23">
        <v>47060</v>
      </c>
      <c r="I289" s="22">
        <v>47344</v>
      </c>
      <c r="J289" s="23">
        <v>47639</v>
      </c>
      <c r="K289" s="22">
        <v>48079</v>
      </c>
      <c r="L289" s="23">
        <v>48460</v>
      </c>
      <c r="M289" s="22">
        <v>48804</v>
      </c>
      <c r="N289" s="23">
        <v>49051</v>
      </c>
      <c r="O289" s="22">
        <v>49234</v>
      </c>
    </row>
    <row r="290" s="21" customFormat="1" spans="1:15">
      <c r="A290" s="22">
        <v>44845</v>
      </c>
      <c r="B290" s="23">
        <v>45306</v>
      </c>
      <c r="C290" s="22">
        <v>45631</v>
      </c>
      <c r="D290" s="23">
        <v>45854</v>
      </c>
      <c r="E290" s="22">
        <v>46106</v>
      </c>
      <c r="F290" s="23">
        <v>46550</v>
      </c>
      <c r="G290" s="22">
        <v>46793</v>
      </c>
      <c r="H290" s="23">
        <v>47102</v>
      </c>
      <c r="I290" s="22">
        <v>47356</v>
      </c>
      <c r="J290" s="23">
        <v>47647</v>
      </c>
      <c r="K290" s="22">
        <v>48096</v>
      </c>
      <c r="L290" s="23">
        <v>48461</v>
      </c>
      <c r="M290" s="22">
        <v>48808</v>
      </c>
      <c r="N290" s="23">
        <v>49055</v>
      </c>
      <c r="O290" s="22">
        <v>49236</v>
      </c>
    </row>
    <row r="291" s="21" customFormat="1" spans="1:15">
      <c r="A291" s="22">
        <v>44846</v>
      </c>
      <c r="B291" s="23">
        <v>45307</v>
      </c>
      <c r="C291" s="22">
        <v>45638</v>
      </c>
      <c r="D291" s="23">
        <v>45859</v>
      </c>
      <c r="E291" s="22">
        <v>46110</v>
      </c>
      <c r="F291" s="23">
        <v>46552</v>
      </c>
      <c r="G291" s="22">
        <v>46795</v>
      </c>
      <c r="H291" s="23">
        <v>47104</v>
      </c>
      <c r="I291" s="22">
        <v>47361</v>
      </c>
      <c r="J291" s="23">
        <v>47648</v>
      </c>
      <c r="K291" s="22">
        <v>48115</v>
      </c>
      <c r="L291" s="23">
        <v>48462</v>
      </c>
      <c r="M291" s="22">
        <v>48812</v>
      </c>
      <c r="N291" s="23">
        <v>49058</v>
      </c>
      <c r="O291" s="22">
        <v>49237</v>
      </c>
    </row>
    <row r="292" s="21" customFormat="1" spans="1:15">
      <c r="A292" s="22">
        <v>44847</v>
      </c>
      <c r="B292" s="23">
        <v>45309</v>
      </c>
      <c r="C292" s="22">
        <v>45640</v>
      </c>
      <c r="D292" s="23">
        <v>45865</v>
      </c>
      <c r="E292" s="22">
        <v>46122</v>
      </c>
      <c r="F292" s="23">
        <v>46553</v>
      </c>
      <c r="G292" s="22">
        <v>46796</v>
      </c>
      <c r="H292" s="23">
        <v>47106</v>
      </c>
      <c r="I292" s="22">
        <v>47362</v>
      </c>
      <c r="J292" s="23">
        <v>47654</v>
      </c>
      <c r="K292" s="22">
        <v>48117</v>
      </c>
      <c r="L292" s="23">
        <v>48463</v>
      </c>
      <c r="M292" s="22">
        <v>48813</v>
      </c>
      <c r="N292" s="23">
        <v>49060</v>
      </c>
      <c r="O292" s="22">
        <v>49240</v>
      </c>
    </row>
    <row r="293" s="21" customFormat="1" spans="1:15">
      <c r="A293" s="22">
        <v>44850</v>
      </c>
      <c r="B293" s="23">
        <v>45310</v>
      </c>
      <c r="C293" s="22">
        <v>45644</v>
      </c>
      <c r="D293" s="23">
        <v>45866</v>
      </c>
      <c r="E293" s="22">
        <v>46126</v>
      </c>
      <c r="F293" s="23">
        <v>46554</v>
      </c>
      <c r="G293" s="22">
        <v>46797</v>
      </c>
      <c r="H293" s="23">
        <v>47111</v>
      </c>
      <c r="I293" s="22">
        <v>47367</v>
      </c>
      <c r="J293" s="23">
        <v>47670</v>
      </c>
      <c r="K293" s="22">
        <v>48118</v>
      </c>
      <c r="L293" s="23">
        <v>48464</v>
      </c>
      <c r="M293" s="22">
        <v>48816</v>
      </c>
      <c r="N293" s="23">
        <v>49062</v>
      </c>
      <c r="O293" s="22">
        <v>49242</v>
      </c>
    </row>
    <row r="294" s="21" customFormat="1" spans="1:15">
      <c r="A294" s="22">
        <v>44854</v>
      </c>
      <c r="B294" s="23">
        <v>45314</v>
      </c>
      <c r="C294" s="22">
        <v>45648</v>
      </c>
      <c r="D294" s="23">
        <v>45869</v>
      </c>
      <c r="E294" s="22">
        <v>46129</v>
      </c>
      <c r="F294" s="23">
        <v>46555</v>
      </c>
      <c r="G294" s="22">
        <v>46798</v>
      </c>
      <c r="H294" s="23">
        <v>47112</v>
      </c>
      <c r="I294" s="22">
        <v>47371</v>
      </c>
      <c r="J294" s="23">
        <v>47719</v>
      </c>
      <c r="K294" s="22">
        <v>48130</v>
      </c>
      <c r="L294" s="23">
        <v>48471</v>
      </c>
      <c r="M294" s="22">
        <v>48817</v>
      </c>
      <c r="N294" s="23">
        <v>49063</v>
      </c>
      <c r="O294" s="22">
        <v>49245</v>
      </c>
    </row>
    <row r="295" s="21" customFormat="1" spans="1:15">
      <c r="A295" s="22">
        <v>44856</v>
      </c>
      <c r="B295" s="23">
        <v>45316</v>
      </c>
      <c r="C295" s="22">
        <v>45653</v>
      </c>
      <c r="D295" s="23">
        <v>45870</v>
      </c>
      <c r="E295" s="22">
        <v>46130</v>
      </c>
      <c r="F295" s="23">
        <v>46562</v>
      </c>
      <c r="G295" s="22">
        <v>46799</v>
      </c>
      <c r="H295" s="23">
        <v>47114</v>
      </c>
      <c r="I295" s="22">
        <v>47381</v>
      </c>
      <c r="J295" s="23">
        <v>47805</v>
      </c>
      <c r="K295" s="22">
        <v>48131</v>
      </c>
      <c r="L295" s="23">
        <v>48473</v>
      </c>
      <c r="M295" s="22">
        <v>48820</v>
      </c>
      <c r="N295" s="23">
        <v>49064</v>
      </c>
      <c r="O295" s="22">
        <v>49250</v>
      </c>
    </row>
    <row r="296" s="21" customFormat="1" spans="1:15">
      <c r="A296" s="22">
        <v>44859</v>
      </c>
      <c r="B296" s="23">
        <v>45318</v>
      </c>
      <c r="C296" s="22">
        <v>45661</v>
      </c>
      <c r="D296" s="23">
        <v>45871</v>
      </c>
      <c r="E296" s="22">
        <v>46131</v>
      </c>
      <c r="F296" s="23">
        <v>46563</v>
      </c>
      <c r="G296" s="22">
        <v>46815</v>
      </c>
      <c r="H296" s="23">
        <v>47119</v>
      </c>
      <c r="I296" s="22">
        <v>47383</v>
      </c>
      <c r="J296" s="23">
        <v>47834</v>
      </c>
      <c r="K296" s="22">
        <v>48133</v>
      </c>
      <c r="L296" s="23">
        <v>48476</v>
      </c>
      <c r="M296" s="22">
        <v>48827</v>
      </c>
      <c r="N296" s="23">
        <v>49065</v>
      </c>
      <c r="O296" s="22">
        <v>49254</v>
      </c>
    </row>
    <row r="297" s="21" customFormat="1" spans="1:15">
      <c r="A297" s="22">
        <v>44861</v>
      </c>
      <c r="B297" s="23">
        <v>45320</v>
      </c>
      <c r="C297" s="22">
        <v>45669</v>
      </c>
      <c r="D297" s="23">
        <v>45872</v>
      </c>
      <c r="E297" s="22">
        <v>46135</v>
      </c>
      <c r="F297" s="23">
        <v>46565</v>
      </c>
      <c r="G297" s="22">
        <v>46914</v>
      </c>
      <c r="H297" s="23">
        <v>47122</v>
      </c>
      <c r="I297" s="22">
        <v>47385</v>
      </c>
      <c r="J297" s="23">
        <v>47836</v>
      </c>
      <c r="K297" s="22">
        <v>48157</v>
      </c>
      <c r="L297" s="23">
        <v>48607</v>
      </c>
      <c r="M297" s="22">
        <v>48830</v>
      </c>
      <c r="N297" s="23">
        <v>49068</v>
      </c>
      <c r="O297" s="22">
        <v>49257</v>
      </c>
    </row>
    <row r="298" s="21" customFormat="1" spans="1:15">
      <c r="A298" s="22">
        <v>44865</v>
      </c>
      <c r="B298" s="23">
        <v>45325</v>
      </c>
      <c r="C298" s="22">
        <v>45673</v>
      </c>
      <c r="D298" s="23">
        <v>45875</v>
      </c>
      <c r="E298" s="22">
        <v>46149</v>
      </c>
      <c r="F298" s="23">
        <v>46567</v>
      </c>
      <c r="G298" s="22">
        <v>46915</v>
      </c>
      <c r="H298" s="23">
        <v>47124</v>
      </c>
      <c r="I298" s="22">
        <v>47394</v>
      </c>
      <c r="J298" s="23">
        <v>47842</v>
      </c>
      <c r="K298" s="22">
        <v>48158</v>
      </c>
      <c r="L298" s="23">
        <v>48611</v>
      </c>
      <c r="M298" s="22">
        <v>48836</v>
      </c>
      <c r="N298" s="23">
        <v>49070</v>
      </c>
      <c r="O298" s="22">
        <v>49259</v>
      </c>
    </row>
    <row r="299" s="21" customFormat="1" spans="1:15">
      <c r="A299" s="22">
        <v>44866</v>
      </c>
      <c r="B299" s="23">
        <v>45327</v>
      </c>
      <c r="C299" s="22">
        <v>45674</v>
      </c>
      <c r="D299" s="23">
        <v>45876</v>
      </c>
      <c r="E299" s="22">
        <v>46154</v>
      </c>
      <c r="F299" s="23">
        <v>46571</v>
      </c>
      <c r="G299" s="22">
        <v>46916</v>
      </c>
      <c r="H299" s="23">
        <v>47126</v>
      </c>
      <c r="I299" s="22">
        <v>47396</v>
      </c>
      <c r="J299" s="23">
        <v>47845</v>
      </c>
      <c r="K299" s="22">
        <v>48160</v>
      </c>
      <c r="L299" s="23">
        <v>48612</v>
      </c>
      <c r="M299" s="22">
        <v>48837</v>
      </c>
      <c r="N299" s="23">
        <v>49078</v>
      </c>
      <c r="O299" s="22">
        <v>49261</v>
      </c>
    </row>
    <row r="300" s="21" customFormat="1" spans="1:15">
      <c r="A300" s="22">
        <v>44874</v>
      </c>
      <c r="B300" s="23">
        <v>45328</v>
      </c>
      <c r="C300" s="22">
        <v>45677</v>
      </c>
      <c r="D300" s="23">
        <v>45877</v>
      </c>
      <c r="E300" s="22">
        <v>46157</v>
      </c>
      <c r="F300" s="23">
        <v>46572</v>
      </c>
      <c r="G300" s="22">
        <v>46919</v>
      </c>
      <c r="H300" s="23">
        <v>47136</v>
      </c>
      <c r="I300" s="22">
        <v>47420</v>
      </c>
      <c r="J300" s="23">
        <v>47848</v>
      </c>
      <c r="K300" s="22">
        <v>48161</v>
      </c>
      <c r="L300" s="23">
        <v>48616</v>
      </c>
      <c r="M300" s="22">
        <v>48838</v>
      </c>
      <c r="N300" s="23">
        <v>49079</v>
      </c>
      <c r="O300" s="22">
        <v>49265</v>
      </c>
    </row>
    <row r="301" s="21" customFormat="1" spans="1:15">
      <c r="A301" s="22">
        <v>44875</v>
      </c>
      <c r="B301" s="23">
        <v>45330</v>
      </c>
      <c r="C301" s="22">
        <v>45690</v>
      </c>
      <c r="D301" s="23">
        <v>45879</v>
      </c>
      <c r="E301" s="22">
        <v>46158</v>
      </c>
      <c r="F301" s="23">
        <v>46573</v>
      </c>
      <c r="G301" s="22">
        <v>46922</v>
      </c>
      <c r="H301" s="23">
        <v>47143</v>
      </c>
      <c r="I301" s="22">
        <v>47421</v>
      </c>
      <c r="J301" s="23">
        <v>47857</v>
      </c>
      <c r="K301" s="22">
        <v>48166</v>
      </c>
      <c r="L301" s="23">
        <v>48617</v>
      </c>
      <c r="M301" s="22">
        <v>48846</v>
      </c>
      <c r="N301" s="23">
        <v>49080</v>
      </c>
      <c r="O301" s="22">
        <v>49267</v>
      </c>
    </row>
    <row r="302" s="21" customFormat="1" spans="1:15">
      <c r="A302" s="22">
        <v>44878</v>
      </c>
      <c r="B302" s="23">
        <v>45331</v>
      </c>
      <c r="C302" s="22">
        <v>45692</v>
      </c>
      <c r="D302" s="23">
        <v>45883</v>
      </c>
      <c r="E302" s="22">
        <v>46167</v>
      </c>
      <c r="F302" s="23">
        <v>46574</v>
      </c>
      <c r="G302" s="22">
        <v>46931</v>
      </c>
      <c r="H302" s="23">
        <v>47161</v>
      </c>
      <c r="I302" s="22">
        <v>47429</v>
      </c>
      <c r="J302" s="23">
        <v>47876</v>
      </c>
      <c r="K302" s="22">
        <v>48169</v>
      </c>
      <c r="L302" s="23">
        <v>48622</v>
      </c>
      <c r="M302" s="22">
        <v>48848</v>
      </c>
      <c r="N302" s="23">
        <v>49083</v>
      </c>
      <c r="O302" s="22">
        <v>49270</v>
      </c>
    </row>
    <row r="303" s="21" customFormat="1" spans="1:15">
      <c r="A303" s="22">
        <v>44880</v>
      </c>
      <c r="B303" s="23">
        <v>45335</v>
      </c>
      <c r="C303" s="22">
        <v>45694</v>
      </c>
      <c r="D303" s="23">
        <v>45885</v>
      </c>
      <c r="E303" s="22">
        <v>46176</v>
      </c>
      <c r="F303" s="23">
        <v>46701</v>
      </c>
      <c r="G303" s="22">
        <v>46932</v>
      </c>
      <c r="H303" s="23">
        <v>47164</v>
      </c>
      <c r="I303" s="22">
        <v>47441</v>
      </c>
      <c r="J303" s="23">
        <v>47881</v>
      </c>
      <c r="K303" s="22">
        <v>48179</v>
      </c>
      <c r="L303" s="23">
        <v>48623</v>
      </c>
      <c r="M303" s="22">
        <v>48852</v>
      </c>
      <c r="N303" s="23">
        <v>49087</v>
      </c>
      <c r="O303" s="22">
        <v>49277</v>
      </c>
    </row>
    <row r="304" s="21" customFormat="1" spans="1:15">
      <c r="A304" s="22">
        <v>44883</v>
      </c>
      <c r="B304" s="23">
        <v>45336</v>
      </c>
      <c r="C304" s="22">
        <v>45698</v>
      </c>
      <c r="D304" s="23">
        <v>45887</v>
      </c>
      <c r="E304" s="22">
        <v>46183</v>
      </c>
      <c r="F304" s="23">
        <v>46703</v>
      </c>
      <c r="G304" s="22">
        <v>46933</v>
      </c>
      <c r="H304" s="23">
        <v>47165</v>
      </c>
      <c r="I304" s="22">
        <v>47451</v>
      </c>
      <c r="J304" s="23">
        <v>47882</v>
      </c>
      <c r="K304" s="22">
        <v>48189</v>
      </c>
      <c r="L304" s="23">
        <v>48626</v>
      </c>
      <c r="M304" s="22">
        <v>48853</v>
      </c>
      <c r="N304" s="23">
        <v>49088</v>
      </c>
      <c r="O304" s="22">
        <v>49278</v>
      </c>
    </row>
    <row r="305" s="21" customFormat="1" spans="1:15">
      <c r="A305" s="22">
        <v>44888</v>
      </c>
      <c r="B305" s="23">
        <v>45338</v>
      </c>
      <c r="C305" s="22">
        <v>45699</v>
      </c>
      <c r="D305" s="23">
        <v>45889</v>
      </c>
      <c r="E305" s="22">
        <v>46231</v>
      </c>
      <c r="F305" s="23">
        <v>46710</v>
      </c>
      <c r="G305" s="22">
        <v>46936</v>
      </c>
      <c r="H305" s="23">
        <v>47166</v>
      </c>
      <c r="I305" s="22">
        <v>47455</v>
      </c>
      <c r="J305" s="23">
        <v>47884</v>
      </c>
      <c r="K305" s="22">
        <v>48190</v>
      </c>
      <c r="L305" s="23">
        <v>48629</v>
      </c>
      <c r="M305" s="22">
        <v>48857</v>
      </c>
      <c r="N305" s="23">
        <v>49090</v>
      </c>
      <c r="O305" s="22">
        <v>49282</v>
      </c>
    </row>
    <row r="306" s="21" customFormat="1" spans="1:15">
      <c r="A306" s="22">
        <v>44889</v>
      </c>
      <c r="B306" s="23">
        <v>45339</v>
      </c>
      <c r="C306" s="22">
        <v>45701</v>
      </c>
      <c r="D306" s="23">
        <v>45891</v>
      </c>
      <c r="E306" s="22">
        <v>46301</v>
      </c>
      <c r="F306" s="23">
        <v>46711</v>
      </c>
      <c r="G306" s="22">
        <v>46937</v>
      </c>
      <c r="H306" s="23">
        <v>47167</v>
      </c>
      <c r="I306" s="22">
        <v>47457</v>
      </c>
      <c r="J306" s="23">
        <v>47920</v>
      </c>
      <c r="K306" s="22">
        <v>48191</v>
      </c>
      <c r="L306" s="23">
        <v>48630</v>
      </c>
      <c r="M306" s="22">
        <v>48858</v>
      </c>
      <c r="N306" s="23">
        <v>49091</v>
      </c>
      <c r="O306" s="22">
        <v>49283</v>
      </c>
    </row>
    <row r="307" s="21" customFormat="1" spans="1:15">
      <c r="A307" s="22">
        <v>44890</v>
      </c>
      <c r="B307" s="23">
        <v>45341</v>
      </c>
      <c r="C307" s="22">
        <v>45714</v>
      </c>
      <c r="D307" s="23">
        <v>45895</v>
      </c>
      <c r="E307" s="22">
        <v>46303</v>
      </c>
      <c r="F307" s="23">
        <v>46721</v>
      </c>
      <c r="G307" s="22">
        <v>46938</v>
      </c>
      <c r="H307" s="23">
        <v>47170</v>
      </c>
      <c r="I307" s="22">
        <v>47462</v>
      </c>
      <c r="J307" s="23">
        <v>47925</v>
      </c>
      <c r="K307" s="22">
        <v>48353</v>
      </c>
      <c r="L307" s="23">
        <v>48631</v>
      </c>
      <c r="M307" s="22">
        <v>48859</v>
      </c>
      <c r="N307" s="23">
        <v>49093</v>
      </c>
      <c r="O307" s="22">
        <v>49285</v>
      </c>
    </row>
    <row r="308" s="21" customFormat="1" spans="1:15">
      <c r="A308" s="22">
        <v>45001</v>
      </c>
      <c r="B308" s="23">
        <v>45344</v>
      </c>
      <c r="C308" s="22">
        <v>45720</v>
      </c>
      <c r="D308" s="23">
        <v>45899</v>
      </c>
      <c r="E308" s="22">
        <v>46310</v>
      </c>
      <c r="F308" s="23">
        <v>46723</v>
      </c>
      <c r="G308" s="22">
        <v>46943</v>
      </c>
      <c r="H308" s="23">
        <v>47177</v>
      </c>
      <c r="I308" s="22">
        <v>47464</v>
      </c>
      <c r="J308" s="23">
        <v>47933</v>
      </c>
      <c r="K308" s="22">
        <v>48356</v>
      </c>
      <c r="L308" s="23">
        <v>48633</v>
      </c>
      <c r="M308" s="22">
        <v>48862</v>
      </c>
      <c r="N308" s="23">
        <v>49097</v>
      </c>
      <c r="O308" s="22">
        <v>49286</v>
      </c>
    </row>
    <row r="309" s="21" customFormat="1" spans="1:15">
      <c r="A309" s="22">
        <v>45003</v>
      </c>
      <c r="B309" s="23">
        <v>45345</v>
      </c>
      <c r="C309" s="22">
        <v>45721</v>
      </c>
      <c r="D309" s="23">
        <v>46001</v>
      </c>
      <c r="E309" s="22">
        <v>46341</v>
      </c>
      <c r="F309" s="23">
        <v>46725</v>
      </c>
      <c r="G309" s="22">
        <v>46945</v>
      </c>
      <c r="H309" s="23">
        <v>47203</v>
      </c>
      <c r="I309" s="22">
        <v>47469</v>
      </c>
      <c r="J309" s="23">
        <v>47935</v>
      </c>
      <c r="K309" s="22">
        <v>48357</v>
      </c>
      <c r="L309" s="23">
        <v>48634</v>
      </c>
      <c r="M309" s="22">
        <v>48872</v>
      </c>
      <c r="N309" s="23">
        <v>49098</v>
      </c>
      <c r="O309" s="22">
        <v>49287</v>
      </c>
    </row>
    <row r="310" s="21" customFormat="1" spans="1:15">
      <c r="A310" s="22">
        <v>45032</v>
      </c>
      <c r="B310" s="23">
        <v>45347</v>
      </c>
      <c r="C310" s="22">
        <v>45739</v>
      </c>
      <c r="D310" s="23">
        <v>46011</v>
      </c>
      <c r="E310" s="22">
        <v>46346</v>
      </c>
      <c r="F310" s="23">
        <v>46731</v>
      </c>
      <c r="G310" s="22">
        <v>46947</v>
      </c>
      <c r="H310" s="23">
        <v>47225</v>
      </c>
      <c r="I310" s="22">
        <v>47501</v>
      </c>
      <c r="J310" s="23">
        <v>47955</v>
      </c>
      <c r="K310" s="22">
        <v>48367</v>
      </c>
      <c r="L310" s="23">
        <v>48650</v>
      </c>
      <c r="M310" s="22">
        <v>48874</v>
      </c>
      <c r="N310" s="23">
        <v>49101</v>
      </c>
      <c r="O310" s="22">
        <v>49301</v>
      </c>
    </row>
    <row r="311" s="21" customFormat="1" spans="1:15">
      <c r="A311" s="22">
        <v>45042</v>
      </c>
      <c r="B311" s="23">
        <v>45350</v>
      </c>
      <c r="C311" s="22">
        <v>45740</v>
      </c>
      <c r="D311" s="23">
        <v>46012</v>
      </c>
      <c r="E311" s="22">
        <v>46356</v>
      </c>
      <c r="F311" s="23">
        <v>46732</v>
      </c>
      <c r="G311" s="22">
        <v>46952</v>
      </c>
      <c r="H311" s="23">
        <v>47226</v>
      </c>
      <c r="I311" s="22">
        <v>47522</v>
      </c>
      <c r="J311" s="23">
        <v>47960</v>
      </c>
      <c r="K311" s="22">
        <v>48370</v>
      </c>
      <c r="L311" s="23">
        <v>48655</v>
      </c>
      <c r="M311" s="22">
        <v>48875</v>
      </c>
      <c r="N311" s="23">
        <v>49102</v>
      </c>
      <c r="O311" s="22">
        <v>49302</v>
      </c>
    </row>
    <row r="312" s="21" customFormat="1" spans="1:15">
      <c r="A312" s="22">
        <v>45052</v>
      </c>
      <c r="B312" s="23">
        <v>45351</v>
      </c>
      <c r="C312" s="22">
        <v>45760</v>
      </c>
      <c r="D312" s="23">
        <v>46030</v>
      </c>
      <c r="E312" s="22">
        <v>46371</v>
      </c>
      <c r="F312" s="23">
        <v>46733</v>
      </c>
      <c r="G312" s="22">
        <v>46962</v>
      </c>
      <c r="H312" s="23">
        <v>47228</v>
      </c>
      <c r="I312" s="22">
        <v>47523</v>
      </c>
      <c r="J312" s="23">
        <v>47965</v>
      </c>
      <c r="K312" s="22">
        <v>48410</v>
      </c>
      <c r="L312" s="23">
        <v>48657</v>
      </c>
      <c r="M312" s="22">
        <v>48876</v>
      </c>
      <c r="N312" s="23">
        <v>49103</v>
      </c>
      <c r="O312" s="22">
        <v>49307</v>
      </c>
    </row>
    <row r="313" s="21" customFormat="1" spans="1:15">
      <c r="A313" s="22">
        <v>45068</v>
      </c>
      <c r="B313" s="23">
        <v>45352</v>
      </c>
      <c r="C313" s="22">
        <v>45777</v>
      </c>
      <c r="D313" s="23">
        <v>46031</v>
      </c>
      <c r="E313" s="22">
        <v>46372</v>
      </c>
      <c r="F313" s="23">
        <v>46737</v>
      </c>
      <c r="G313" s="22">
        <v>46967</v>
      </c>
      <c r="H313" s="23">
        <v>47236</v>
      </c>
      <c r="I313" s="22">
        <v>47532</v>
      </c>
      <c r="J313" s="23">
        <v>47986</v>
      </c>
      <c r="K313" s="22">
        <v>48412</v>
      </c>
      <c r="L313" s="23">
        <v>48658</v>
      </c>
      <c r="M313" s="22">
        <v>48879</v>
      </c>
      <c r="N313" s="23">
        <v>49104</v>
      </c>
      <c r="O313" s="22">
        <v>49311</v>
      </c>
    </row>
    <row r="314" s="21" customFormat="1" spans="1:15">
      <c r="A314" s="22">
        <v>45111</v>
      </c>
      <c r="B314" s="23">
        <v>45358</v>
      </c>
      <c r="C314" s="22">
        <v>45780</v>
      </c>
      <c r="D314" s="23">
        <v>46034</v>
      </c>
      <c r="E314" s="22">
        <v>46377</v>
      </c>
      <c r="F314" s="23">
        <v>46743</v>
      </c>
      <c r="G314" s="22">
        <v>46970</v>
      </c>
      <c r="H314" s="23">
        <v>47240</v>
      </c>
      <c r="I314" s="22">
        <v>47535</v>
      </c>
      <c r="J314" s="23">
        <v>47997</v>
      </c>
      <c r="K314" s="22">
        <v>48413</v>
      </c>
      <c r="L314" s="23">
        <v>48661</v>
      </c>
      <c r="M314" s="22">
        <v>48881</v>
      </c>
      <c r="N314" s="23">
        <v>49106</v>
      </c>
      <c r="O314" s="22">
        <v>49312</v>
      </c>
    </row>
    <row r="315" s="21" customFormat="1" spans="1:15">
      <c r="A315" s="22">
        <v>45112</v>
      </c>
      <c r="B315" s="23">
        <v>45359</v>
      </c>
      <c r="C315" s="22">
        <v>45784</v>
      </c>
      <c r="D315" s="23">
        <v>46036</v>
      </c>
      <c r="E315" s="22">
        <v>46379</v>
      </c>
      <c r="F315" s="23">
        <v>46745</v>
      </c>
      <c r="G315" s="22">
        <v>46975</v>
      </c>
      <c r="H315" s="23">
        <v>47244</v>
      </c>
      <c r="I315" s="22">
        <v>47541</v>
      </c>
      <c r="J315" s="23">
        <v>48003</v>
      </c>
      <c r="K315" s="22">
        <v>48417</v>
      </c>
      <c r="L315" s="23">
        <v>48722</v>
      </c>
      <c r="M315" s="22">
        <v>48882</v>
      </c>
      <c r="N315" s="23">
        <v>49111</v>
      </c>
      <c r="O315" s="22">
        <v>49314</v>
      </c>
    </row>
    <row r="316" s="21" customFormat="1" spans="1:15">
      <c r="A316" s="22">
        <v>45113</v>
      </c>
      <c r="B316" s="23">
        <v>45360</v>
      </c>
      <c r="C316" s="22">
        <v>45787</v>
      </c>
      <c r="D316" s="23">
        <v>46040</v>
      </c>
      <c r="E316" s="22">
        <v>46381</v>
      </c>
      <c r="F316" s="23">
        <v>46747</v>
      </c>
      <c r="G316" s="22">
        <v>46979</v>
      </c>
      <c r="H316" s="23">
        <v>47245</v>
      </c>
      <c r="I316" s="22">
        <v>47542</v>
      </c>
      <c r="J316" s="23">
        <v>48004</v>
      </c>
      <c r="K316" s="22">
        <v>48421</v>
      </c>
      <c r="L316" s="23">
        <v>48723</v>
      </c>
      <c r="M316" s="22">
        <v>49010</v>
      </c>
      <c r="N316" s="23">
        <v>49112</v>
      </c>
      <c r="O316" s="22">
        <v>49319</v>
      </c>
    </row>
    <row r="317" s="21" customFormat="1" spans="1:15">
      <c r="A317" s="22">
        <v>45118</v>
      </c>
      <c r="B317" s="23">
        <v>45363</v>
      </c>
      <c r="C317" s="22">
        <v>45806</v>
      </c>
      <c r="D317" s="23">
        <v>46041</v>
      </c>
      <c r="E317" s="22">
        <v>46391</v>
      </c>
      <c r="F317" s="23">
        <v>46750</v>
      </c>
      <c r="G317" s="22">
        <v>46980</v>
      </c>
      <c r="H317" s="23">
        <v>47247</v>
      </c>
      <c r="I317" s="22">
        <v>47558</v>
      </c>
      <c r="J317" s="23">
        <v>48005</v>
      </c>
      <c r="K317" s="22">
        <v>48428</v>
      </c>
      <c r="L317" s="23">
        <v>48724</v>
      </c>
      <c r="M317" s="22">
        <v>49012</v>
      </c>
      <c r="N317" s="23">
        <v>49113</v>
      </c>
      <c r="O317" s="22">
        <v>49323</v>
      </c>
    </row>
    <row r="318" s="21" customFormat="1" spans="1:15">
      <c r="A318" s="22">
        <v>45122</v>
      </c>
      <c r="B318" s="23">
        <v>45369</v>
      </c>
      <c r="C318" s="22">
        <v>45807</v>
      </c>
      <c r="D318" s="23">
        <v>46044</v>
      </c>
      <c r="E318" s="22">
        <v>46406</v>
      </c>
      <c r="F318" s="23">
        <v>46755</v>
      </c>
      <c r="G318" s="22">
        <v>46987</v>
      </c>
      <c r="H318" s="23">
        <v>47250</v>
      </c>
      <c r="I318" s="22">
        <v>47573</v>
      </c>
      <c r="J318" s="23">
        <v>48014</v>
      </c>
      <c r="K318" s="22">
        <v>48429</v>
      </c>
      <c r="L318" s="23">
        <v>48734</v>
      </c>
      <c r="M318" s="22">
        <v>49017</v>
      </c>
      <c r="N318" s="23">
        <v>49115</v>
      </c>
      <c r="O318" s="22">
        <v>49329</v>
      </c>
    </row>
    <row r="319" s="21" customFormat="1" spans="1:15">
      <c r="A319" s="22">
        <v>45133</v>
      </c>
      <c r="B319" s="23">
        <v>45370</v>
      </c>
      <c r="C319" s="22">
        <v>45808</v>
      </c>
      <c r="D319" s="23">
        <v>46047</v>
      </c>
      <c r="E319" s="22">
        <v>46407</v>
      </c>
      <c r="F319" s="23">
        <v>46763</v>
      </c>
      <c r="G319" s="22">
        <v>46989</v>
      </c>
      <c r="H319" s="23">
        <v>47274</v>
      </c>
      <c r="I319" s="22">
        <v>47579</v>
      </c>
      <c r="J319" s="23">
        <v>48023</v>
      </c>
      <c r="K319" s="22">
        <v>48434</v>
      </c>
      <c r="L319" s="23">
        <v>48738</v>
      </c>
      <c r="M319" s="22">
        <v>49027</v>
      </c>
      <c r="N319" s="23">
        <v>49117</v>
      </c>
      <c r="O319" s="22">
        <v>49330</v>
      </c>
    </row>
    <row r="320" s="21" customFormat="1" spans="1:15">
      <c r="A320" s="22">
        <v>45145</v>
      </c>
      <c r="B320" s="23">
        <v>45372</v>
      </c>
      <c r="C320" s="22">
        <v>45810</v>
      </c>
      <c r="D320" s="23">
        <v>46051</v>
      </c>
      <c r="E320" s="22">
        <v>46409</v>
      </c>
      <c r="F320" s="23">
        <v>46767</v>
      </c>
      <c r="G320" s="22">
        <v>46992</v>
      </c>
      <c r="H320" s="23">
        <v>47280</v>
      </c>
      <c r="I320" s="22">
        <v>47584</v>
      </c>
      <c r="J320" s="23">
        <v>48027</v>
      </c>
      <c r="K320" s="22">
        <v>48436</v>
      </c>
      <c r="L320" s="23">
        <v>48743</v>
      </c>
      <c r="M320" s="22">
        <v>49031</v>
      </c>
      <c r="N320" s="23">
        <v>49126</v>
      </c>
      <c r="O320" s="22">
        <v>49331</v>
      </c>
    </row>
    <row r="321" s="21" customFormat="1" spans="1:15">
      <c r="A321" s="22">
        <v>45152</v>
      </c>
      <c r="B321" s="23">
        <v>45378</v>
      </c>
      <c r="C321" s="22">
        <v>45817</v>
      </c>
      <c r="D321" s="23">
        <v>46063</v>
      </c>
      <c r="E321" s="22">
        <v>46506</v>
      </c>
      <c r="F321" s="23">
        <v>46769</v>
      </c>
      <c r="G321" s="22">
        <v>46994</v>
      </c>
      <c r="H321" s="23">
        <v>47302</v>
      </c>
      <c r="I321" s="22">
        <v>47586</v>
      </c>
      <c r="J321" s="23">
        <v>48039</v>
      </c>
      <c r="K321" s="22">
        <v>48438</v>
      </c>
      <c r="L321" s="23">
        <v>48746</v>
      </c>
      <c r="M321" s="22">
        <v>49032</v>
      </c>
      <c r="N321" s="23">
        <v>49128</v>
      </c>
      <c r="O321" s="22">
        <v>49333</v>
      </c>
    </row>
    <row r="322" s="21" customFormat="1" spans="1:15">
      <c r="A322" s="22">
        <v>45154</v>
      </c>
      <c r="B322" s="23">
        <v>45380</v>
      </c>
      <c r="C322" s="22">
        <v>45819</v>
      </c>
      <c r="D322" s="23">
        <v>46064</v>
      </c>
      <c r="E322" s="22">
        <v>46511</v>
      </c>
      <c r="F322" s="23">
        <v>46770</v>
      </c>
      <c r="G322" s="22">
        <v>46995</v>
      </c>
      <c r="H322" s="23">
        <v>47305</v>
      </c>
      <c r="I322" s="22">
        <v>47588</v>
      </c>
      <c r="J322" s="23">
        <v>48041</v>
      </c>
      <c r="K322" s="22">
        <v>48440</v>
      </c>
      <c r="L322" s="23">
        <v>48750</v>
      </c>
      <c r="M322" s="22">
        <v>49034</v>
      </c>
      <c r="N322" s="23">
        <v>49129</v>
      </c>
      <c r="O322" s="22">
        <v>49337</v>
      </c>
    </row>
    <row r="323" s="21" customFormat="1" spans="1:15">
      <c r="A323" s="22">
        <v>45155</v>
      </c>
      <c r="B323" s="23">
        <v>45381</v>
      </c>
      <c r="C323" s="22">
        <v>45822</v>
      </c>
      <c r="D323" s="23">
        <v>46065</v>
      </c>
      <c r="E323" s="22">
        <v>46524</v>
      </c>
      <c r="F323" s="23">
        <v>46771</v>
      </c>
      <c r="G323" s="22">
        <v>46998</v>
      </c>
      <c r="H323" s="23">
        <v>47306</v>
      </c>
      <c r="I323" s="22">
        <v>47591</v>
      </c>
      <c r="J323" s="23">
        <v>48048</v>
      </c>
      <c r="K323" s="22">
        <v>48442</v>
      </c>
      <c r="L323" s="23">
        <v>48755</v>
      </c>
      <c r="M323" s="22">
        <v>49035</v>
      </c>
      <c r="N323" s="23">
        <v>49130</v>
      </c>
      <c r="O323" s="22">
        <v>49339</v>
      </c>
    </row>
    <row r="324" s="21" customFormat="1" spans="1:15">
      <c r="A324" s="22">
        <v>45156</v>
      </c>
      <c r="B324" s="23">
        <v>45383</v>
      </c>
      <c r="C324" s="22">
        <v>45826</v>
      </c>
      <c r="D324" s="23">
        <v>46067</v>
      </c>
      <c r="E324" s="22">
        <v>46528</v>
      </c>
      <c r="F324" s="23">
        <v>46777</v>
      </c>
      <c r="G324" s="22">
        <v>47001</v>
      </c>
      <c r="H324" s="23">
        <v>47308</v>
      </c>
      <c r="I324" s="22">
        <v>47596</v>
      </c>
      <c r="J324" s="23">
        <v>48049</v>
      </c>
      <c r="K324" s="22">
        <v>48444</v>
      </c>
      <c r="L324" s="23">
        <v>48757</v>
      </c>
      <c r="M324" s="22">
        <v>49036</v>
      </c>
      <c r="N324" s="23">
        <v>49221</v>
      </c>
      <c r="O324" s="22">
        <v>49344</v>
      </c>
    </row>
    <row r="325" s="21" customFormat="1" spans="1:15">
      <c r="A325" s="22">
        <v>45162</v>
      </c>
      <c r="B325" s="23">
        <v>45389</v>
      </c>
      <c r="C325" s="22">
        <v>45828</v>
      </c>
      <c r="D325" s="23">
        <v>46068</v>
      </c>
      <c r="E325" s="22">
        <v>46536</v>
      </c>
      <c r="F325" s="23">
        <v>46781</v>
      </c>
      <c r="G325" s="22">
        <v>47003</v>
      </c>
      <c r="H325" s="23">
        <v>47322</v>
      </c>
      <c r="I325" s="22">
        <v>47601</v>
      </c>
      <c r="J325" s="23">
        <v>48050</v>
      </c>
      <c r="K325" s="22">
        <v>48446</v>
      </c>
      <c r="L325" s="23">
        <v>48758</v>
      </c>
      <c r="M325" s="22">
        <v>49038</v>
      </c>
      <c r="N325" s="23">
        <v>49224</v>
      </c>
      <c r="O325" s="22">
        <v>49345</v>
      </c>
    </row>
    <row r="326" s="21" customFormat="1" spans="1:15">
      <c r="A326" s="22">
        <v>45164</v>
      </c>
      <c r="B326" s="23">
        <v>45502</v>
      </c>
      <c r="C326" s="22">
        <v>45833</v>
      </c>
      <c r="D326" s="23">
        <v>46069</v>
      </c>
      <c r="E326" s="22">
        <v>46537</v>
      </c>
      <c r="F326" s="23">
        <v>46782</v>
      </c>
      <c r="G326" s="22">
        <v>47006</v>
      </c>
      <c r="H326" s="23">
        <v>47330</v>
      </c>
      <c r="I326" s="22">
        <v>47610</v>
      </c>
      <c r="J326" s="23">
        <v>48054</v>
      </c>
      <c r="K326" s="22">
        <v>48449</v>
      </c>
      <c r="L326" s="23">
        <v>48763</v>
      </c>
      <c r="M326" s="22">
        <v>49042</v>
      </c>
      <c r="N326" s="23">
        <v>49228</v>
      </c>
      <c r="O326" s="22">
        <v>49348</v>
      </c>
    </row>
    <row r="327" s="21" customFormat="1" spans="1:15">
      <c r="A327" s="22">
        <v>45166</v>
      </c>
      <c r="B327" s="23">
        <v>45618</v>
      </c>
      <c r="C327" s="22">
        <v>45837</v>
      </c>
      <c r="D327" s="23">
        <v>46072</v>
      </c>
      <c r="E327" s="22">
        <v>46538</v>
      </c>
      <c r="F327" s="23">
        <v>46784</v>
      </c>
      <c r="G327" s="22">
        <v>47022</v>
      </c>
      <c r="H327" s="23">
        <v>47331</v>
      </c>
      <c r="I327" s="22">
        <v>47613</v>
      </c>
      <c r="J327" s="23">
        <v>48062</v>
      </c>
      <c r="K327" s="22">
        <v>48451</v>
      </c>
      <c r="L327" s="23">
        <v>48768</v>
      </c>
      <c r="M327" s="22">
        <v>49043</v>
      </c>
      <c r="N327" s="23">
        <v>49229</v>
      </c>
      <c r="O327" s="22">
        <v>49404</v>
      </c>
    </row>
    <row r="328" s="21" customFormat="1" spans="1:15">
      <c r="A328" s="22">
        <v>45172</v>
      </c>
      <c r="B328" s="23">
        <v>45619</v>
      </c>
      <c r="C328" s="22">
        <v>45846</v>
      </c>
      <c r="D328" s="23">
        <v>46076</v>
      </c>
      <c r="E328" s="22">
        <v>46540</v>
      </c>
      <c r="F328" s="23">
        <v>46787</v>
      </c>
      <c r="G328" s="22">
        <v>47025</v>
      </c>
      <c r="H328" s="23">
        <v>47334</v>
      </c>
      <c r="I328" s="22">
        <v>47620</v>
      </c>
      <c r="J328" s="23">
        <v>48063</v>
      </c>
      <c r="K328" s="22">
        <v>48457</v>
      </c>
      <c r="L328" s="23">
        <v>48769</v>
      </c>
      <c r="M328" s="22">
        <v>49046</v>
      </c>
      <c r="N328" s="23">
        <v>49230</v>
      </c>
      <c r="O328" s="22">
        <v>49406</v>
      </c>
    </row>
    <row r="329" s="21" customFormat="1" spans="1:15">
      <c r="A329" s="22">
        <v>49409</v>
      </c>
      <c r="B329" s="23">
        <v>49712</v>
      </c>
      <c r="C329" s="22">
        <v>50061</v>
      </c>
      <c r="D329" s="23">
        <v>50592</v>
      </c>
      <c r="E329" s="22">
        <v>51554</v>
      </c>
      <c r="F329" s="23">
        <v>52548</v>
      </c>
      <c r="G329" s="22">
        <v>53060</v>
      </c>
      <c r="H329" s="23">
        <v>53507</v>
      </c>
      <c r="I329" s="22">
        <v>53916</v>
      </c>
      <c r="J329" s="23">
        <v>54235</v>
      </c>
      <c r="K329" s="22">
        <v>54929</v>
      </c>
      <c r="L329" s="23">
        <v>55092</v>
      </c>
      <c r="M329" s="22">
        <v>55960</v>
      </c>
      <c r="N329" s="23">
        <v>56344</v>
      </c>
      <c r="O329" s="22">
        <v>57245</v>
      </c>
    </row>
    <row r="330" s="21" customFormat="1" spans="1:15">
      <c r="A330" s="22">
        <v>49412</v>
      </c>
      <c r="B330" s="23">
        <v>49720</v>
      </c>
      <c r="C330" s="22">
        <v>50063</v>
      </c>
      <c r="D330" s="23">
        <v>50593</v>
      </c>
      <c r="E330" s="22">
        <v>51601</v>
      </c>
      <c r="F330" s="23">
        <v>52556</v>
      </c>
      <c r="G330" s="22">
        <v>53061</v>
      </c>
      <c r="H330" s="23">
        <v>53508</v>
      </c>
      <c r="I330" s="22">
        <v>53925</v>
      </c>
      <c r="J330" s="23">
        <v>54241</v>
      </c>
      <c r="K330" s="22">
        <v>54933</v>
      </c>
      <c r="L330" s="23">
        <v>55302</v>
      </c>
      <c r="M330" s="22">
        <v>55968</v>
      </c>
      <c r="N330" s="23">
        <v>56345</v>
      </c>
      <c r="O330" s="22">
        <v>57252</v>
      </c>
    </row>
    <row r="331" s="21" customFormat="1" spans="1:15">
      <c r="A331" s="22">
        <v>49413</v>
      </c>
      <c r="B331" s="23">
        <v>49723</v>
      </c>
      <c r="C331" s="22">
        <v>50069</v>
      </c>
      <c r="D331" s="23">
        <v>50595</v>
      </c>
      <c r="E331" s="22">
        <v>51603</v>
      </c>
      <c r="F331" s="23">
        <v>52562</v>
      </c>
      <c r="G331" s="22">
        <v>53062</v>
      </c>
      <c r="H331" s="23">
        <v>53515</v>
      </c>
      <c r="I331" s="22">
        <v>53940</v>
      </c>
      <c r="J331" s="23">
        <v>54403</v>
      </c>
      <c r="K331" s="22">
        <v>54934</v>
      </c>
      <c r="L331" s="23">
        <v>55308</v>
      </c>
      <c r="M331" s="22">
        <v>55976</v>
      </c>
      <c r="N331" s="23">
        <v>56369</v>
      </c>
      <c r="O331" s="22">
        <v>57301</v>
      </c>
    </row>
    <row r="332" s="21" customFormat="1" spans="1:15">
      <c r="A332" s="22">
        <v>49415</v>
      </c>
      <c r="B332" s="23">
        <v>49734</v>
      </c>
      <c r="C332" s="22">
        <v>50078</v>
      </c>
      <c r="D332" s="23">
        <v>50608</v>
      </c>
      <c r="E332" s="22">
        <v>51651</v>
      </c>
      <c r="F332" s="23">
        <v>52566</v>
      </c>
      <c r="G332" s="22">
        <v>53070</v>
      </c>
      <c r="H332" s="23">
        <v>53521</v>
      </c>
      <c r="I332" s="22">
        <v>53947</v>
      </c>
      <c r="J332" s="23">
        <v>54409</v>
      </c>
      <c r="K332" s="22">
        <v>54941</v>
      </c>
      <c r="L332" s="23">
        <v>55309</v>
      </c>
      <c r="M332" s="22">
        <v>56007</v>
      </c>
      <c r="N332" s="23">
        <v>56371</v>
      </c>
      <c r="O332" s="22">
        <v>57361</v>
      </c>
    </row>
    <row r="333" s="21" customFormat="1" spans="1:15">
      <c r="A333" s="22">
        <v>49430</v>
      </c>
      <c r="B333" s="23">
        <v>49735</v>
      </c>
      <c r="C333" s="22">
        <v>50105</v>
      </c>
      <c r="D333" s="23">
        <v>50616</v>
      </c>
      <c r="E333" s="22">
        <v>51656</v>
      </c>
      <c r="F333" s="23">
        <v>52577</v>
      </c>
      <c r="G333" s="22">
        <v>53073</v>
      </c>
      <c r="H333" s="23">
        <v>53523</v>
      </c>
      <c r="I333" s="22">
        <v>53950</v>
      </c>
      <c r="J333" s="23">
        <v>54415</v>
      </c>
      <c r="K333" s="22">
        <v>54944</v>
      </c>
      <c r="L333" s="23">
        <v>55313</v>
      </c>
      <c r="M333" s="22">
        <v>56011</v>
      </c>
      <c r="N333" s="23">
        <v>56374</v>
      </c>
      <c r="O333" s="22">
        <v>57364</v>
      </c>
    </row>
    <row r="334" s="21" customFormat="1" spans="1:15">
      <c r="A334" s="22">
        <v>49431</v>
      </c>
      <c r="B334" s="23">
        <v>49737</v>
      </c>
      <c r="C334" s="22">
        <v>50109</v>
      </c>
      <c r="D334" s="23">
        <v>50622</v>
      </c>
      <c r="E334" s="22">
        <v>52040</v>
      </c>
      <c r="F334" s="23">
        <v>52601</v>
      </c>
      <c r="G334" s="22">
        <v>53075</v>
      </c>
      <c r="H334" s="23">
        <v>53525</v>
      </c>
      <c r="I334" s="22">
        <v>53954</v>
      </c>
      <c r="J334" s="23">
        <v>54417</v>
      </c>
      <c r="K334" s="22">
        <v>54946</v>
      </c>
      <c r="L334" s="23">
        <v>55315</v>
      </c>
      <c r="M334" s="22">
        <v>56017</v>
      </c>
      <c r="N334" s="23">
        <v>56389</v>
      </c>
      <c r="O334" s="22">
        <v>57399</v>
      </c>
    </row>
    <row r="335" s="21" customFormat="1" spans="1:15">
      <c r="A335" s="22">
        <v>49434</v>
      </c>
      <c r="B335" s="23">
        <v>49739</v>
      </c>
      <c r="C335" s="22">
        <v>50110</v>
      </c>
      <c r="D335" s="23">
        <v>50631</v>
      </c>
      <c r="E335" s="22">
        <v>52056</v>
      </c>
      <c r="F335" s="23">
        <v>52624</v>
      </c>
      <c r="G335" s="22">
        <v>53081</v>
      </c>
      <c r="H335" s="23">
        <v>53526</v>
      </c>
      <c r="I335" s="22">
        <v>53955</v>
      </c>
      <c r="J335" s="23">
        <v>54441</v>
      </c>
      <c r="K335" s="22">
        <v>54947</v>
      </c>
      <c r="L335" s="23">
        <v>55319</v>
      </c>
      <c r="M335" s="22">
        <v>56022</v>
      </c>
      <c r="N335" s="23">
        <v>56401</v>
      </c>
      <c r="O335" s="22">
        <v>57401</v>
      </c>
    </row>
    <row r="336" s="21" customFormat="1" spans="1:15">
      <c r="A336" s="22">
        <v>49435</v>
      </c>
      <c r="B336" s="23">
        <v>49740</v>
      </c>
      <c r="C336" s="22">
        <v>50112</v>
      </c>
      <c r="D336" s="23">
        <v>50634</v>
      </c>
      <c r="E336" s="22">
        <v>52057</v>
      </c>
      <c r="F336" s="23">
        <v>52627</v>
      </c>
      <c r="G336" s="22">
        <v>53085</v>
      </c>
      <c r="H336" s="23">
        <v>53528</v>
      </c>
      <c r="I336" s="22">
        <v>53957</v>
      </c>
      <c r="J336" s="23">
        <v>54455</v>
      </c>
      <c r="K336" s="22">
        <v>54961</v>
      </c>
      <c r="L336" s="23">
        <v>55320</v>
      </c>
      <c r="M336" s="22">
        <v>56024</v>
      </c>
      <c r="N336" s="23">
        <v>56430</v>
      </c>
      <c r="O336" s="22">
        <v>57402</v>
      </c>
    </row>
    <row r="337" s="21" customFormat="1" spans="1:15">
      <c r="A337" s="22">
        <v>49437</v>
      </c>
      <c r="B337" s="23">
        <v>49781</v>
      </c>
      <c r="C337" s="22">
        <v>50124</v>
      </c>
      <c r="D337" s="23">
        <v>50643</v>
      </c>
      <c r="E337" s="22">
        <v>52060</v>
      </c>
      <c r="F337" s="23">
        <v>52632</v>
      </c>
      <c r="G337" s="22">
        <v>53086</v>
      </c>
      <c r="H337" s="23">
        <v>53531</v>
      </c>
      <c r="I337" s="22">
        <v>53958</v>
      </c>
      <c r="J337" s="23">
        <v>54464</v>
      </c>
      <c r="K337" s="22">
        <v>54963</v>
      </c>
      <c r="L337" s="23">
        <v>55327</v>
      </c>
      <c r="M337" s="22">
        <v>56030</v>
      </c>
      <c r="N337" s="23">
        <v>56441</v>
      </c>
      <c r="O337" s="22">
        <v>57426</v>
      </c>
    </row>
    <row r="338" s="21" customFormat="1" spans="1:15">
      <c r="A338" s="22">
        <v>49440</v>
      </c>
      <c r="B338" s="23">
        <v>49783</v>
      </c>
      <c r="C338" s="22">
        <v>50125</v>
      </c>
      <c r="D338" s="23">
        <v>50644</v>
      </c>
      <c r="E338" s="22">
        <v>52066</v>
      </c>
      <c r="F338" s="23">
        <v>52638</v>
      </c>
      <c r="G338" s="22">
        <v>53090</v>
      </c>
      <c r="H338" s="23">
        <v>53533</v>
      </c>
      <c r="I338" s="22">
        <v>53959</v>
      </c>
      <c r="J338" s="23">
        <v>54469</v>
      </c>
      <c r="K338" s="22">
        <v>54971</v>
      </c>
      <c r="L338" s="23">
        <v>55328</v>
      </c>
      <c r="M338" s="22">
        <v>56031</v>
      </c>
      <c r="N338" s="23">
        <v>56465</v>
      </c>
      <c r="O338" s="22">
        <v>57439</v>
      </c>
    </row>
    <row r="339" s="21" customFormat="1" spans="1:15">
      <c r="A339" s="22">
        <v>49445</v>
      </c>
      <c r="B339" s="23">
        <v>49785</v>
      </c>
      <c r="C339" s="22">
        <v>50126</v>
      </c>
      <c r="D339" s="23">
        <v>50648</v>
      </c>
      <c r="E339" s="22">
        <v>52068</v>
      </c>
      <c r="F339" s="23">
        <v>52641</v>
      </c>
      <c r="G339" s="22">
        <v>53094</v>
      </c>
      <c r="H339" s="23">
        <v>53534</v>
      </c>
      <c r="I339" s="22">
        <v>53960</v>
      </c>
      <c r="J339" s="23">
        <v>54482</v>
      </c>
      <c r="K339" s="22">
        <v>54978</v>
      </c>
      <c r="L339" s="23">
        <v>55331</v>
      </c>
      <c r="M339" s="22">
        <v>56035</v>
      </c>
      <c r="N339" s="23">
        <v>56470</v>
      </c>
      <c r="O339" s="22">
        <v>57501</v>
      </c>
    </row>
    <row r="340" s="21" customFormat="1" spans="1:15">
      <c r="A340" s="22">
        <v>49448</v>
      </c>
      <c r="B340" s="23">
        <v>49792</v>
      </c>
      <c r="C340" s="22">
        <v>50152</v>
      </c>
      <c r="D340" s="23">
        <v>50652</v>
      </c>
      <c r="E340" s="22">
        <v>52101</v>
      </c>
      <c r="F340" s="23">
        <v>52648</v>
      </c>
      <c r="G340" s="22">
        <v>53098</v>
      </c>
      <c r="H340" s="23">
        <v>53535</v>
      </c>
      <c r="I340" s="22">
        <v>53965</v>
      </c>
      <c r="J340" s="23">
        <v>54494</v>
      </c>
      <c r="K340" s="22">
        <v>54981</v>
      </c>
      <c r="L340" s="23">
        <v>55341</v>
      </c>
      <c r="M340" s="22">
        <v>56046</v>
      </c>
      <c r="N340" s="23">
        <v>56482</v>
      </c>
      <c r="O340" s="22">
        <v>57563</v>
      </c>
    </row>
    <row r="341" s="21" customFormat="1" spans="1:15">
      <c r="A341" s="22">
        <v>49453</v>
      </c>
      <c r="B341" s="23">
        <v>49796</v>
      </c>
      <c r="C341" s="22">
        <v>50158</v>
      </c>
      <c r="D341" s="23">
        <v>50657</v>
      </c>
      <c r="E341" s="22">
        <v>52135</v>
      </c>
      <c r="F341" s="23">
        <v>52657</v>
      </c>
      <c r="G341" s="22">
        <v>53099</v>
      </c>
      <c r="H341" s="23">
        <v>53536</v>
      </c>
      <c r="I341" s="22">
        <v>53969</v>
      </c>
      <c r="J341" s="23">
        <v>54495</v>
      </c>
      <c r="K341" s="22">
        <v>54986</v>
      </c>
      <c r="L341" s="23">
        <v>55350</v>
      </c>
      <c r="M341" s="22">
        <v>56050</v>
      </c>
      <c r="N341" s="23">
        <v>56484</v>
      </c>
      <c r="O341" s="22">
        <v>57621</v>
      </c>
    </row>
    <row r="342" s="21" customFormat="1" spans="1:15">
      <c r="A342" s="22">
        <v>49457</v>
      </c>
      <c r="B342" s="23">
        <v>49801</v>
      </c>
      <c r="C342" s="22">
        <v>50160</v>
      </c>
      <c r="D342" s="23">
        <v>50659</v>
      </c>
      <c r="E342" s="22">
        <v>52149</v>
      </c>
      <c r="F342" s="23">
        <v>52726</v>
      </c>
      <c r="G342" s="22">
        <v>53103</v>
      </c>
      <c r="H342" s="23">
        <v>53538</v>
      </c>
      <c r="I342" s="22">
        <v>54002</v>
      </c>
      <c r="J342" s="23">
        <v>54501</v>
      </c>
      <c r="K342" s="22">
        <v>55001</v>
      </c>
      <c r="L342" s="23">
        <v>55352</v>
      </c>
      <c r="M342" s="22">
        <v>56055</v>
      </c>
      <c r="N342" s="23">
        <v>56501</v>
      </c>
      <c r="O342" s="22">
        <v>57719</v>
      </c>
    </row>
    <row r="343" s="21" customFormat="1" spans="1:15">
      <c r="A343" s="22">
        <v>49458</v>
      </c>
      <c r="B343" s="23">
        <v>49802</v>
      </c>
      <c r="C343" s="22">
        <v>50163</v>
      </c>
      <c r="D343" s="23">
        <v>50662</v>
      </c>
      <c r="E343" s="22">
        <v>52166</v>
      </c>
      <c r="F343" s="23">
        <v>52728</v>
      </c>
      <c r="G343" s="22">
        <v>53104</v>
      </c>
      <c r="H343" s="23">
        <v>53540</v>
      </c>
      <c r="I343" s="22">
        <v>54005</v>
      </c>
      <c r="J343" s="23">
        <v>54543</v>
      </c>
      <c r="K343" s="22">
        <v>55003</v>
      </c>
      <c r="L343" s="23">
        <v>55355</v>
      </c>
      <c r="M343" s="22">
        <v>56056</v>
      </c>
      <c r="N343" s="23">
        <v>56502</v>
      </c>
      <c r="O343" s="22">
        <v>57751</v>
      </c>
    </row>
    <row r="344" s="21" customFormat="1" spans="1:15">
      <c r="A344" s="22">
        <v>49460</v>
      </c>
      <c r="B344" s="23">
        <v>49808</v>
      </c>
      <c r="C344" s="22">
        <v>50165</v>
      </c>
      <c r="D344" s="23">
        <v>50667</v>
      </c>
      <c r="E344" s="22">
        <v>52175</v>
      </c>
      <c r="F344" s="23">
        <v>52730</v>
      </c>
      <c r="G344" s="22">
        <v>53105</v>
      </c>
      <c r="H344" s="23">
        <v>53549</v>
      </c>
      <c r="I344" s="22">
        <v>54017</v>
      </c>
      <c r="J344" s="23">
        <v>54548</v>
      </c>
      <c r="K344" s="22">
        <v>55005</v>
      </c>
      <c r="L344" s="23">
        <v>55357</v>
      </c>
      <c r="M344" s="22">
        <v>56058</v>
      </c>
      <c r="N344" s="23">
        <v>56525</v>
      </c>
      <c r="O344" s="22">
        <v>57770</v>
      </c>
    </row>
    <row r="345" s="21" customFormat="1" spans="1:15">
      <c r="A345" s="22">
        <v>49461</v>
      </c>
      <c r="B345" s="23">
        <v>49826</v>
      </c>
      <c r="C345" s="22">
        <v>50201</v>
      </c>
      <c r="D345" s="23">
        <v>50677</v>
      </c>
      <c r="E345" s="22">
        <v>52203</v>
      </c>
      <c r="F345" s="23">
        <v>52742</v>
      </c>
      <c r="G345" s="22">
        <v>53114</v>
      </c>
      <c r="H345" s="23">
        <v>53551</v>
      </c>
      <c r="I345" s="22">
        <v>54020</v>
      </c>
      <c r="J345" s="23">
        <v>54568</v>
      </c>
      <c r="K345" s="22">
        <v>55008</v>
      </c>
      <c r="L345" s="23">
        <v>55358</v>
      </c>
      <c r="M345" s="22">
        <v>56062</v>
      </c>
      <c r="N345" s="23">
        <v>56537</v>
      </c>
      <c r="O345" s="22">
        <v>57783</v>
      </c>
    </row>
    <row r="346" s="21" customFormat="1" spans="1:15">
      <c r="A346" s="22">
        <v>49601</v>
      </c>
      <c r="B346" s="23">
        <v>49837</v>
      </c>
      <c r="C346" s="22">
        <v>50208</v>
      </c>
      <c r="D346" s="23">
        <v>50831</v>
      </c>
      <c r="E346" s="22">
        <v>52204</v>
      </c>
      <c r="F346" s="23">
        <v>52747</v>
      </c>
      <c r="G346" s="22">
        <v>53115</v>
      </c>
      <c r="H346" s="23">
        <v>53555</v>
      </c>
      <c r="I346" s="22">
        <v>54021</v>
      </c>
      <c r="J346" s="23">
        <v>54615</v>
      </c>
      <c r="K346" s="22">
        <v>55010</v>
      </c>
      <c r="L346" s="23">
        <v>55359</v>
      </c>
      <c r="M346" s="22">
        <v>56063</v>
      </c>
      <c r="N346" s="23">
        <v>56538</v>
      </c>
      <c r="O346" s="22">
        <v>58001</v>
      </c>
    </row>
    <row r="347" s="21" customFormat="1" spans="1:15">
      <c r="A347" s="22">
        <v>49610</v>
      </c>
      <c r="B347" s="23">
        <v>49841</v>
      </c>
      <c r="C347" s="22">
        <v>50211</v>
      </c>
      <c r="D347" s="23">
        <v>50839</v>
      </c>
      <c r="E347" s="22">
        <v>52205</v>
      </c>
      <c r="F347" s="23">
        <v>52749</v>
      </c>
      <c r="G347" s="22">
        <v>53118</v>
      </c>
      <c r="H347" s="23">
        <v>53559</v>
      </c>
      <c r="I347" s="22">
        <v>54022</v>
      </c>
      <c r="J347" s="23">
        <v>54630</v>
      </c>
      <c r="K347" s="22">
        <v>55011</v>
      </c>
      <c r="L347" s="23">
        <v>55364</v>
      </c>
      <c r="M347" s="22">
        <v>56071</v>
      </c>
      <c r="N347" s="23">
        <v>56541</v>
      </c>
      <c r="O347" s="22">
        <v>58012</v>
      </c>
    </row>
    <row r="348" s="21" customFormat="1" spans="1:15">
      <c r="A348" s="22">
        <v>49616</v>
      </c>
      <c r="B348" s="23">
        <v>49852</v>
      </c>
      <c r="C348" s="22">
        <v>50219</v>
      </c>
      <c r="D348" s="23">
        <v>50847</v>
      </c>
      <c r="E348" s="22">
        <v>52206</v>
      </c>
      <c r="F348" s="23">
        <v>52752</v>
      </c>
      <c r="G348" s="22">
        <v>53119</v>
      </c>
      <c r="H348" s="23">
        <v>53560</v>
      </c>
      <c r="I348" s="22">
        <v>54023</v>
      </c>
      <c r="J348" s="23">
        <v>54636</v>
      </c>
      <c r="K348" s="22">
        <v>55018</v>
      </c>
      <c r="L348" s="23">
        <v>55366</v>
      </c>
      <c r="M348" s="22">
        <v>56073</v>
      </c>
      <c r="N348" s="23">
        <v>56577</v>
      </c>
      <c r="O348" s="22">
        <v>58042</v>
      </c>
    </row>
    <row r="349" s="21" customFormat="1" spans="1:15">
      <c r="A349" s="22">
        <v>49627</v>
      </c>
      <c r="B349" s="23">
        <v>49858</v>
      </c>
      <c r="C349" s="22">
        <v>50226</v>
      </c>
      <c r="D349" s="23">
        <v>51008</v>
      </c>
      <c r="E349" s="22">
        <v>52227</v>
      </c>
      <c r="F349" s="23">
        <v>52753</v>
      </c>
      <c r="G349" s="22">
        <v>53120</v>
      </c>
      <c r="H349" s="23">
        <v>53563</v>
      </c>
      <c r="I349" s="22">
        <v>54024</v>
      </c>
      <c r="J349" s="23">
        <v>54637</v>
      </c>
      <c r="K349" s="22">
        <v>55019</v>
      </c>
      <c r="L349" s="23">
        <v>55371</v>
      </c>
      <c r="M349" s="22">
        <v>56075</v>
      </c>
      <c r="N349" s="23">
        <v>56593</v>
      </c>
      <c r="O349" s="22">
        <v>58074</v>
      </c>
    </row>
    <row r="350" s="21" customFormat="1" spans="1:15">
      <c r="A350" s="22">
        <v>49628</v>
      </c>
      <c r="B350" s="23">
        <v>49863</v>
      </c>
      <c r="C350" s="22">
        <v>50227</v>
      </c>
      <c r="D350" s="23">
        <v>51015</v>
      </c>
      <c r="E350" s="22">
        <v>52228</v>
      </c>
      <c r="F350" s="23">
        <v>52757</v>
      </c>
      <c r="G350" s="22">
        <v>53121</v>
      </c>
      <c r="H350" s="23">
        <v>53566</v>
      </c>
      <c r="I350" s="22">
        <v>54025</v>
      </c>
      <c r="J350" s="23">
        <v>54643</v>
      </c>
      <c r="K350" s="22">
        <v>55020</v>
      </c>
      <c r="L350" s="23">
        <v>55375</v>
      </c>
      <c r="M350" s="22">
        <v>56084</v>
      </c>
      <c r="N350" s="23">
        <v>56601</v>
      </c>
      <c r="O350" s="22">
        <v>58075</v>
      </c>
    </row>
    <row r="351" s="21" customFormat="1" spans="1:15">
      <c r="A351" s="22">
        <v>49629</v>
      </c>
      <c r="B351" s="23">
        <v>49864</v>
      </c>
      <c r="C351" s="22">
        <v>50231</v>
      </c>
      <c r="D351" s="23">
        <v>51031</v>
      </c>
      <c r="E351" s="22">
        <v>52235</v>
      </c>
      <c r="F351" s="23">
        <v>52761</v>
      </c>
      <c r="G351" s="22">
        <v>53125</v>
      </c>
      <c r="H351" s="23">
        <v>53571</v>
      </c>
      <c r="I351" s="22">
        <v>54123</v>
      </c>
      <c r="J351" s="23">
        <v>54654</v>
      </c>
      <c r="K351" s="22">
        <v>55021</v>
      </c>
      <c r="L351" s="23">
        <v>55384</v>
      </c>
      <c r="M351" s="22">
        <v>56093</v>
      </c>
      <c r="N351" s="23">
        <v>56630</v>
      </c>
      <c r="O351" s="22">
        <v>58076</v>
      </c>
    </row>
    <row r="352" s="21" customFormat="1" spans="1:15">
      <c r="A352" s="22">
        <v>49634</v>
      </c>
      <c r="B352" s="23">
        <v>49870</v>
      </c>
      <c r="C352" s="22">
        <v>50236</v>
      </c>
      <c r="D352" s="23">
        <v>51109</v>
      </c>
      <c r="E352" s="22">
        <v>52253</v>
      </c>
      <c r="F352" s="23">
        <v>52773</v>
      </c>
      <c r="G352" s="22">
        <v>53126</v>
      </c>
      <c r="H352" s="23">
        <v>53572</v>
      </c>
      <c r="I352" s="22">
        <v>54127</v>
      </c>
      <c r="J352" s="23">
        <v>54656</v>
      </c>
      <c r="K352" s="22">
        <v>55024</v>
      </c>
      <c r="L352" s="23">
        <v>55386</v>
      </c>
      <c r="M352" s="22">
        <v>56125</v>
      </c>
      <c r="N352" s="23">
        <v>56668</v>
      </c>
      <c r="O352" s="22">
        <v>58204</v>
      </c>
    </row>
    <row r="353" s="21" customFormat="1" spans="1:15">
      <c r="A353" s="22">
        <v>49635</v>
      </c>
      <c r="B353" s="23">
        <v>49871</v>
      </c>
      <c r="C353" s="22">
        <v>50243</v>
      </c>
      <c r="D353" s="23">
        <v>51244</v>
      </c>
      <c r="E353" s="22">
        <v>52308</v>
      </c>
      <c r="F353" s="23">
        <v>53002</v>
      </c>
      <c r="G353" s="22">
        <v>53127</v>
      </c>
      <c r="H353" s="23">
        <v>53575</v>
      </c>
      <c r="I353" s="22">
        <v>54130</v>
      </c>
      <c r="J353" s="23">
        <v>54660</v>
      </c>
      <c r="K353" s="22">
        <v>55025</v>
      </c>
      <c r="L353" s="23">
        <v>55609</v>
      </c>
      <c r="M353" s="22">
        <v>56143</v>
      </c>
      <c r="N353" s="23">
        <v>56687</v>
      </c>
      <c r="O353" s="22">
        <v>58205</v>
      </c>
    </row>
    <row r="354" s="21" customFormat="1" spans="1:15">
      <c r="A354" s="22">
        <v>49636</v>
      </c>
      <c r="B354" s="23">
        <v>49874</v>
      </c>
      <c r="C354" s="22">
        <v>50244</v>
      </c>
      <c r="D354" s="23">
        <v>51250</v>
      </c>
      <c r="E354" s="22">
        <v>52314</v>
      </c>
      <c r="F354" s="23">
        <v>53006</v>
      </c>
      <c r="G354" s="22">
        <v>53128</v>
      </c>
      <c r="H354" s="23">
        <v>53578</v>
      </c>
      <c r="I354" s="22">
        <v>54141</v>
      </c>
      <c r="J354" s="23">
        <v>54662</v>
      </c>
      <c r="K354" s="22">
        <v>55029</v>
      </c>
      <c r="L354" s="23">
        <v>55720</v>
      </c>
      <c r="M354" s="22">
        <v>56146</v>
      </c>
      <c r="N354" s="23">
        <v>56716</v>
      </c>
      <c r="O354" s="22">
        <v>58401</v>
      </c>
    </row>
    <row r="355" s="21" customFormat="1" spans="1:15">
      <c r="A355" s="22">
        <v>49637</v>
      </c>
      <c r="B355" s="23">
        <v>49876</v>
      </c>
      <c r="C355" s="22">
        <v>50255</v>
      </c>
      <c r="D355" s="23">
        <v>51301</v>
      </c>
      <c r="E355" s="22">
        <v>52315</v>
      </c>
      <c r="F355" s="23">
        <v>53013</v>
      </c>
      <c r="G355" s="22">
        <v>53138</v>
      </c>
      <c r="H355" s="23">
        <v>53583</v>
      </c>
      <c r="I355" s="22">
        <v>54153</v>
      </c>
      <c r="J355" s="23">
        <v>54669</v>
      </c>
      <c r="K355" s="22">
        <v>55033</v>
      </c>
      <c r="L355" s="23">
        <v>55744</v>
      </c>
      <c r="M355" s="22">
        <v>56187</v>
      </c>
      <c r="N355" s="23">
        <v>56721</v>
      </c>
      <c r="O355" s="22">
        <v>58402</v>
      </c>
    </row>
    <row r="356" s="21" customFormat="1" spans="1:15">
      <c r="A356" s="22">
        <v>49643</v>
      </c>
      <c r="B356" s="23">
        <v>49877</v>
      </c>
      <c r="C356" s="22">
        <v>50269</v>
      </c>
      <c r="D356" s="23">
        <v>51331</v>
      </c>
      <c r="E356" s="22">
        <v>52318</v>
      </c>
      <c r="F356" s="23">
        <v>53016</v>
      </c>
      <c r="G356" s="22">
        <v>53147</v>
      </c>
      <c r="H356" s="23">
        <v>53584</v>
      </c>
      <c r="I356" s="22">
        <v>54157</v>
      </c>
      <c r="J356" s="23">
        <v>54724</v>
      </c>
      <c r="K356" s="22">
        <v>55036</v>
      </c>
      <c r="L356" s="23">
        <v>55745</v>
      </c>
      <c r="M356" s="22">
        <v>56215</v>
      </c>
      <c r="N356" s="23">
        <v>57005</v>
      </c>
      <c r="O356" s="22">
        <v>58452</v>
      </c>
    </row>
    <row r="357" s="21" customFormat="1" spans="1:15">
      <c r="A357" s="22">
        <v>49646</v>
      </c>
      <c r="B357" s="23">
        <v>49894</v>
      </c>
      <c r="C357" s="22">
        <v>50272</v>
      </c>
      <c r="D357" s="23">
        <v>51340</v>
      </c>
      <c r="E357" s="22">
        <v>52324</v>
      </c>
      <c r="F357" s="23">
        <v>53017</v>
      </c>
      <c r="G357" s="22">
        <v>53148</v>
      </c>
      <c r="H357" s="23">
        <v>53589</v>
      </c>
      <c r="I357" s="22">
        <v>54160</v>
      </c>
      <c r="J357" s="23">
        <v>54743</v>
      </c>
      <c r="K357" s="22">
        <v>55038</v>
      </c>
      <c r="L357" s="23">
        <v>55746</v>
      </c>
      <c r="M357" s="22">
        <v>56241</v>
      </c>
      <c r="N357" s="23">
        <v>57006</v>
      </c>
      <c r="O357" s="22">
        <v>58554</v>
      </c>
    </row>
    <row r="358" s="21" customFormat="1" spans="1:15">
      <c r="A358" s="22">
        <v>49650</v>
      </c>
      <c r="B358" s="23">
        <v>49915</v>
      </c>
      <c r="C358" s="22">
        <v>50369</v>
      </c>
      <c r="D358" s="23">
        <v>51341</v>
      </c>
      <c r="E358" s="22">
        <v>52326</v>
      </c>
      <c r="F358" s="23">
        <v>53021</v>
      </c>
      <c r="G358" s="22">
        <v>53149</v>
      </c>
      <c r="H358" s="23">
        <v>53594</v>
      </c>
      <c r="I358" s="22">
        <v>54162</v>
      </c>
      <c r="J358" s="23">
        <v>54758</v>
      </c>
      <c r="K358" s="22">
        <v>55043</v>
      </c>
      <c r="L358" s="23">
        <v>55758</v>
      </c>
      <c r="M358" s="22">
        <v>56258</v>
      </c>
      <c r="N358" s="23">
        <v>57007</v>
      </c>
      <c r="O358" s="22">
        <v>58601</v>
      </c>
    </row>
    <row r="359" s="21" customFormat="1" spans="1:15">
      <c r="A359" s="22">
        <v>49657</v>
      </c>
      <c r="B359" s="23">
        <v>49917</v>
      </c>
      <c r="C359" s="22">
        <v>50423</v>
      </c>
      <c r="D359" s="23">
        <v>51351</v>
      </c>
      <c r="E359" s="22">
        <v>52333</v>
      </c>
      <c r="F359" s="23">
        <v>53026</v>
      </c>
      <c r="G359" s="22">
        <v>53153</v>
      </c>
      <c r="H359" s="23">
        <v>53595</v>
      </c>
      <c r="I359" s="22">
        <v>54165</v>
      </c>
      <c r="J359" s="23">
        <v>54760</v>
      </c>
      <c r="K359" s="22">
        <v>55049</v>
      </c>
      <c r="L359" s="23">
        <v>55768</v>
      </c>
      <c r="M359" s="22">
        <v>56265</v>
      </c>
      <c r="N359" s="23">
        <v>57013</v>
      </c>
      <c r="O359" s="22">
        <v>58602</v>
      </c>
    </row>
    <row r="360" s="21" customFormat="1" spans="1:15">
      <c r="A360" s="22">
        <v>49660</v>
      </c>
      <c r="B360" s="23">
        <v>49931</v>
      </c>
      <c r="C360" s="22">
        <v>50435</v>
      </c>
      <c r="D360" s="23">
        <v>51360</v>
      </c>
      <c r="E360" s="22">
        <v>52338</v>
      </c>
      <c r="F360" s="23">
        <v>53027</v>
      </c>
      <c r="G360" s="22">
        <v>53167</v>
      </c>
      <c r="H360" s="23">
        <v>53599</v>
      </c>
      <c r="I360" s="22">
        <v>54166</v>
      </c>
      <c r="J360" s="23">
        <v>54773</v>
      </c>
      <c r="K360" s="22">
        <v>55052</v>
      </c>
      <c r="L360" s="23">
        <v>55792</v>
      </c>
      <c r="M360" s="22">
        <v>56273</v>
      </c>
      <c r="N360" s="23">
        <v>57027</v>
      </c>
      <c r="O360" s="22">
        <v>58701</v>
      </c>
    </row>
    <row r="361" s="21" customFormat="1" spans="1:15">
      <c r="A361" s="22">
        <v>49675</v>
      </c>
      <c r="B361" s="23">
        <v>49964</v>
      </c>
      <c r="C361" s="22">
        <v>50436</v>
      </c>
      <c r="D361" s="23">
        <v>51401</v>
      </c>
      <c r="E361" s="22">
        <v>52341</v>
      </c>
      <c r="F361" s="23">
        <v>53031</v>
      </c>
      <c r="G361" s="22">
        <v>53168</v>
      </c>
      <c r="H361" s="23">
        <v>53803</v>
      </c>
      <c r="I361" s="22">
        <v>54169</v>
      </c>
      <c r="J361" s="23">
        <v>54812</v>
      </c>
      <c r="K361" s="22">
        <v>55054</v>
      </c>
      <c r="L361" s="23">
        <v>55804</v>
      </c>
      <c r="M361" s="22">
        <v>56277</v>
      </c>
      <c r="N361" s="23">
        <v>57032</v>
      </c>
      <c r="O361" s="22">
        <v>58703</v>
      </c>
    </row>
    <row r="362" s="21" customFormat="1" spans="1:15">
      <c r="A362" s="22">
        <v>49676</v>
      </c>
      <c r="B362" s="23">
        <v>50003</v>
      </c>
      <c r="C362" s="22">
        <v>50467</v>
      </c>
      <c r="D362" s="23">
        <v>51432</v>
      </c>
      <c r="E362" s="22">
        <v>52345</v>
      </c>
      <c r="F362" s="23">
        <v>53033</v>
      </c>
      <c r="G362" s="22">
        <v>53179</v>
      </c>
      <c r="H362" s="23">
        <v>53808</v>
      </c>
      <c r="I362" s="22">
        <v>54171</v>
      </c>
      <c r="J362" s="23">
        <v>54818</v>
      </c>
      <c r="K362" s="22">
        <v>55056</v>
      </c>
      <c r="L362" s="23">
        <v>55808</v>
      </c>
      <c r="M362" s="22">
        <v>56287</v>
      </c>
      <c r="N362" s="23">
        <v>57041</v>
      </c>
      <c r="O362" s="22">
        <v>58704</v>
      </c>
    </row>
    <row r="363" s="21" customFormat="1" spans="1:15">
      <c r="A363" s="22">
        <v>49677</v>
      </c>
      <c r="B363" s="23">
        <v>50031</v>
      </c>
      <c r="C363" s="22">
        <v>50481</v>
      </c>
      <c r="D363" s="23">
        <v>51451</v>
      </c>
      <c r="E363" s="22">
        <v>52348</v>
      </c>
      <c r="F363" s="23">
        <v>53034</v>
      </c>
      <c r="G363" s="22">
        <v>53181</v>
      </c>
      <c r="H363" s="23">
        <v>53811</v>
      </c>
      <c r="I363" s="22">
        <v>54180</v>
      </c>
      <c r="J363" s="23">
        <v>54841</v>
      </c>
      <c r="K363" s="22">
        <v>55057</v>
      </c>
      <c r="L363" s="23">
        <v>55810</v>
      </c>
      <c r="M363" s="22">
        <v>56307</v>
      </c>
      <c r="N363" s="23">
        <v>57042</v>
      </c>
      <c r="O363" s="22">
        <v>58707</v>
      </c>
    </row>
    <row r="364" s="21" customFormat="1" spans="1:15">
      <c r="A364" s="22">
        <v>49685</v>
      </c>
      <c r="B364" s="23">
        <v>50032</v>
      </c>
      <c r="C364" s="22">
        <v>50511</v>
      </c>
      <c r="D364" s="23">
        <v>51459</v>
      </c>
      <c r="E364" s="22">
        <v>52351</v>
      </c>
      <c r="F364" s="23">
        <v>53036</v>
      </c>
      <c r="G364" s="22">
        <v>53182</v>
      </c>
      <c r="H364" s="23">
        <v>53813</v>
      </c>
      <c r="I364" s="22">
        <v>54201</v>
      </c>
      <c r="J364" s="23">
        <v>54857</v>
      </c>
      <c r="K364" s="22">
        <v>55060</v>
      </c>
      <c r="L364" s="23">
        <v>55912</v>
      </c>
      <c r="M364" s="22">
        <v>56308</v>
      </c>
      <c r="N364" s="23">
        <v>57055</v>
      </c>
      <c r="O364" s="22">
        <v>58801</v>
      </c>
    </row>
    <row r="365" s="21" customFormat="1" spans="1:15">
      <c r="A365" s="22">
        <v>49690</v>
      </c>
      <c r="B365" s="23">
        <v>50035</v>
      </c>
      <c r="C365" s="22">
        <v>50529</v>
      </c>
      <c r="D365" s="23">
        <v>51460</v>
      </c>
      <c r="E365" s="22">
        <v>52353</v>
      </c>
      <c r="F365" s="23">
        <v>53037</v>
      </c>
      <c r="G365" s="22">
        <v>53183</v>
      </c>
      <c r="H365" s="23">
        <v>53817</v>
      </c>
      <c r="I365" s="22">
        <v>54208</v>
      </c>
      <c r="J365" s="23">
        <v>54861</v>
      </c>
      <c r="K365" s="22">
        <v>55066</v>
      </c>
      <c r="L365" s="23">
        <v>55920</v>
      </c>
      <c r="M365" s="22">
        <v>56310</v>
      </c>
      <c r="N365" s="23">
        <v>57056</v>
      </c>
      <c r="O365" s="22">
        <v>58802</v>
      </c>
    </row>
    <row r="366" s="21" customFormat="1" spans="1:15">
      <c r="A366" s="22">
        <v>49696</v>
      </c>
      <c r="B366" s="23">
        <v>50036</v>
      </c>
      <c r="C366" s="22">
        <v>50548</v>
      </c>
      <c r="D366" s="23">
        <v>51534</v>
      </c>
      <c r="E366" s="22">
        <v>52501</v>
      </c>
      <c r="F366" s="23">
        <v>53040</v>
      </c>
      <c r="G366" s="22">
        <v>53184</v>
      </c>
      <c r="H366" s="23">
        <v>53821</v>
      </c>
      <c r="I366" s="22">
        <v>54211</v>
      </c>
      <c r="J366" s="23">
        <v>54868</v>
      </c>
      <c r="K366" s="22">
        <v>55070</v>
      </c>
      <c r="L366" s="23">
        <v>55944</v>
      </c>
      <c r="M366" s="22">
        <v>56313</v>
      </c>
      <c r="N366" s="23">
        <v>57068</v>
      </c>
      <c r="O366" s="22">
        <v>58803</v>
      </c>
    </row>
    <row r="367" s="21" customFormat="1" spans="1:15">
      <c r="A367" s="22">
        <v>49701</v>
      </c>
      <c r="B367" s="23">
        <v>50038</v>
      </c>
      <c r="C367" s="22">
        <v>50552</v>
      </c>
      <c r="D367" s="23">
        <v>51537</v>
      </c>
      <c r="E367" s="22">
        <v>52530</v>
      </c>
      <c r="F367" s="23">
        <v>53047</v>
      </c>
      <c r="G367" s="22">
        <v>53185</v>
      </c>
      <c r="H367" s="23">
        <v>53901</v>
      </c>
      <c r="I367" s="22">
        <v>54217</v>
      </c>
      <c r="J367" s="23">
        <v>54890</v>
      </c>
      <c r="K367" s="22">
        <v>55085</v>
      </c>
      <c r="L367" s="23">
        <v>55947</v>
      </c>
      <c r="M367" s="22">
        <v>56320</v>
      </c>
      <c r="N367" s="23">
        <v>57069</v>
      </c>
      <c r="O367" s="22">
        <v>59036</v>
      </c>
    </row>
    <row r="368" s="21" customFormat="1" spans="1:15">
      <c r="A368" s="22">
        <v>49707</v>
      </c>
      <c r="B368" s="23">
        <v>50041</v>
      </c>
      <c r="C368" s="22">
        <v>50573</v>
      </c>
      <c r="D368" s="23">
        <v>51543</v>
      </c>
      <c r="E368" s="22">
        <v>52534</v>
      </c>
      <c r="F368" s="23">
        <v>53048</v>
      </c>
      <c r="G368" s="22">
        <v>53190</v>
      </c>
      <c r="H368" s="23">
        <v>53911</v>
      </c>
      <c r="I368" s="22">
        <v>54229</v>
      </c>
      <c r="J368" s="23">
        <v>54923</v>
      </c>
      <c r="K368" s="22">
        <v>55087</v>
      </c>
      <c r="L368" s="23">
        <v>55950</v>
      </c>
      <c r="M368" s="22">
        <v>56328</v>
      </c>
      <c r="N368" s="23">
        <v>57078</v>
      </c>
      <c r="O368" s="22">
        <v>59044</v>
      </c>
    </row>
    <row r="369" s="21" customFormat="1" spans="1:15">
      <c r="A369" s="22">
        <v>49711</v>
      </c>
      <c r="B369" s="23">
        <v>50047</v>
      </c>
      <c r="C369" s="22">
        <v>50588</v>
      </c>
      <c r="D369" s="23">
        <v>51550</v>
      </c>
      <c r="E369" s="22">
        <v>52544</v>
      </c>
      <c r="F369" s="23">
        <v>53058</v>
      </c>
      <c r="G369" s="22">
        <v>53191</v>
      </c>
      <c r="H369" s="23">
        <v>53913</v>
      </c>
      <c r="I369" s="22">
        <v>54232</v>
      </c>
      <c r="J369" s="23">
        <v>54926</v>
      </c>
      <c r="K369" s="22">
        <v>55090</v>
      </c>
      <c r="L369" s="23">
        <v>55955</v>
      </c>
      <c r="M369" s="22">
        <v>56341</v>
      </c>
      <c r="N369" s="23">
        <v>57202</v>
      </c>
      <c r="O369" s="22">
        <v>59106</v>
      </c>
    </row>
    <row r="370" s="21" customFormat="1" spans="1:15">
      <c r="A370" s="22">
        <v>59404</v>
      </c>
      <c r="B370" s="23">
        <v>60407</v>
      </c>
      <c r="C370" s="22">
        <v>61013</v>
      </c>
      <c r="D370" s="23">
        <v>61371</v>
      </c>
      <c r="E370" s="22">
        <v>61880</v>
      </c>
      <c r="F370" s="23">
        <v>62243</v>
      </c>
      <c r="G370" s="22">
        <v>62541</v>
      </c>
      <c r="H370" s="23">
        <v>62966</v>
      </c>
      <c r="I370" s="22">
        <v>63755</v>
      </c>
      <c r="J370" s="23">
        <v>64429</v>
      </c>
      <c r="K370" s="22">
        <v>65583</v>
      </c>
      <c r="L370" s="23">
        <v>66618</v>
      </c>
      <c r="M370" s="22">
        <v>67843</v>
      </c>
      <c r="N370" s="23">
        <v>68810</v>
      </c>
      <c r="O370" s="22">
        <v>70395</v>
      </c>
    </row>
    <row r="371" s="21" customFormat="1" spans="1:15">
      <c r="A371" s="22">
        <v>59414</v>
      </c>
      <c r="B371" s="23">
        <v>60408</v>
      </c>
      <c r="C371" s="22">
        <v>61016</v>
      </c>
      <c r="D371" s="23">
        <v>61372</v>
      </c>
      <c r="E371" s="22">
        <v>61883</v>
      </c>
      <c r="F371" s="23">
        <v>62246</v>
      </c>
      <c r="G371" s="22">
        <v>62549</v>
      </c>
      <c r="H371" s="23">
        <v>62999</v>
      </c>
      <c r="I371" s="22">
        <v>63758</v>
      </c>
      <c r="J371" s="23">
        <v>64432</v>
      </c>
      <c r="K371" s="22">
        <v>65610</v>
      </c>
      <c r="L371" s="23">
        <v>66712</v>
      </c>
      <c r="M371" s="22">
        <v>67846</v>
      </c>
      <c r="N371" s="23">
        <v>68840</v>
      </c>
      <c r="O371" s="22">
        <v>70420</v>
      </c>
    </row>
    <row r="372" s="21" customFormat="1" spans="1:15">
      <c r="A372" s="22">
        <v>59461</v>
      </c>
      <c r="B372" s="23">
        <v>60410</v>
      </c>
      <c r="C372" s="22">
        <v>61020</v>
      </c>
      <c r="D372" s="23">
        <v>61411</v>
      </c>
      <c r="E372" s="22">
        <v>61884</v>
      </c>
      <c r="F372" s="23">
        <v>62249</v>
      </c>
      <c r="G372" s="22">
        <v>62554</v>
      </c>
      <c r="H372" s="23">
        <v>63001</v>
      </c>
      <c r="I372" s="22">
        <v>63775</v>
      </c>
      <c r="J372" s="23">
        <v>64468</v>
      </c>
      <c r="K372" s="22">
        <v>65613</v>
      </c>
      <c r="L372" s="23">
        <v>66720</v>
      </c>
      <c r="M372" s="22">
        <v>67851</v>
      </c>
      <c r="N372" s="23">
        <v>68845</v>
      </c>
      <c r="O372" s="22">
        <v>70421</v>
      </c>
    </row>
    <row r="373" s="21" customFormat="1" spans="1:15">
      <c r="A373" s="22">
        <v>59477</v>
      </c>
      <c r="B373" s="23">
        <v>60416</v>
      </c>
      <c r="C373" s="22">
        <v>61021</v>
      </c>
      <c r="D373" s="23">
        <v>61419</v>
      </c>
      <c r="E373" s="22">
        <v>61911</v>
      </c>
      <c r="F373" s="23">
        <v>62250</v>
      </c>
      <c r="G373" s="22">
        <v>62561</v>
      </c>
      <c r="H373" s="23">
        <v>63012</v>
      </c>
      <c r="I373" s="22">
        <v>63776</v>
      </c>
      <c r="J373" s="23">
        <v>64485</v>
      </c>
      <c r="K373" s="22">
        <v>65630</v>
      </c>
      <c r="L373" s="23">
        <v>66728</v>
      </c>
      <c r="M373" s="22">
        <v>67901</v>
      </c>
      <c r="N373" s="23">
        <v>68847</v>
      </c>
      <c r="O373" s="22">
        <v>70422</v>
      </c>
    </row>
    <row r="374" s="21" customFormat="1" spans="1:15">
      <c r="A374" s="22">
        <v>59602</v>
      </c>
      <c r="B374" s="23">
        <v>60421</v>
      </c>
      <c r="C374" s="22">
        <v>61025</v>
      </c>
      <c r="D374" s="23">
        <v>61424</v>
      </c>
      <c r="E374" s="22">
        <v>61920</v>
      </c>
      <c r="F374" s="23">
        <v>62254</v>
      </c>
      <c r="G374" s="22">
        <v>62563</v>
      </c>
      <c r="H374" s="23">
        <v>63016</v>
      </c>
      <c r="I374" s="22">
        <v>63779</v>
      </c>
      <c r="J374" s="23">
        <v>64504</v>
      </c>
      <c r="K374" s="22">
        <v>65631</v>
      </c>
      <c r="L374" s="23">
        <v>66742</v>
      </c>
      <c r="M374" s="22">
        <v>67905</v>
      </c>
      <c r="N374" s="23">
        <v>68848</v>
      </c>
      <c r="O374" s="22">
        <v>70427</v>
      </c>
    </row>
    <row r="375" s="21" customFormat="1" spans="1:15">
      <c r="A375" s="22">
        <v>59635</v>
      </c>
      <c r="B375" s="23">
        <v>60423</v>
      </c>
      <c r="C375" s="22">
        <v>61027</v>
      </c>
      <c r="D375" s="23">
        <v>61430</v>
      </c>
      <c r="E375" s="22">
        <v>61936</v>
      </c>
      <c r="F375" s="23">
        <v>62256</v>
      </c>
      <c r="G375" s="22">
        <v>62568</v>
      </c>
      <c r="H375" s="23">
        <v>63019</v>
      </c>
      <c r="I375" s="22">
        <v>63780</v>
      </c>
      <c r="J375" s="23">
        <v>64505</v>
      </c>
      <c r="K375" s="22">
        <v>65636</v>
      </c>
      <c r="L375" s="23">
        <v>66749</v>
      </c>
      <c r="M375" s="22">
        <v>68001</v>
      </c>
      <c r="N375" s="23">
        <v>68881</v>
      </c>
      <c r="O375" s="22">
        <v>70429</v>
      </c>
    </row>
    <row r="376" s="21" customFormat="1" spans="1:15">
      <c r="A376" s="22">
        <v>59714</v>
      </c>
      <c r="B376" s="23">
        <v>60442</v>
      </c>
      <c r="C376" s="22">
        <v>61032</v>
      </c>
      <c r="D376" s="23">
        <v>61433</v>
      </c>
      <c r="E376" s="22">
        <v>61938</v>
      </c>
      <c r="F376" s="23">
        <v>62258</v>
      </c>
      <c r="G376" s="22">
        <v>62615</v>
      </c>
      <c r="H376" s="23">
        <v>63025</v>
      </c>
      <c r="I376" s="22">
        <v>63824</v>
      </c>
      <c r="J376" s="23">
        <v>64601</v>
      </c>
      <c r="K376" s="22">
        <v>65654</v>
      </c>
      <c r="L376" s="23">
        <v>66757</v>
      </c>
      <c r="M376" s="22">
        <v>68008</v>
      </c>
      <c r="N376" s="23">
        <v>68901</v>
      </c>
      <c r="O376" s="22">
        <v>70435</v>
      </c>
    </row>
    <row r="377" s="21" customFormat="1" spans="1:15">
      <c r="A377" s="22">
        <v>59715</v>
      </c>
      <c r="B377" s="23">
        <v>60449</v>
      </c>
      <c r="C377" s="22">
        <v>61036</v>
      </c>
      <c r="D377" s="23">
        <v>61443</v>
      </c>
      <c r="E377" s="22">
        <v>61941</v>
      </c>
      <c r="F377" s="23">
        <v>62259</v>
      </c>
      <c r="G377" s="22">
        <v>62622</v>
      </c>
      <c r="H377" s="23">
        <v>63028</v>
      </c>
      <c r="I377" s="22">
        <v>63826</v>
      </c>
      <c r="J377" s="23">
        <v>64628</v>
      </c>
      <c r="K377" s="22">
        <v>65664</v>
      </c>
      <c r="L377" s="23">
        <v>66759</v>
      </c>
      <c r="M377" s="22">
        <v>68023</v>
      </c>
      <c r="N377" s="23">
        <v>68969</v>
      </c>
      <c r="O377" s="22">
        <v>70437</v>
      </c>
    </row>
    <row r="378" s="21" customFormat="1" spans="1:15">
      <c r="A378" s="22">
        <v>59716</v>
      </c>
      <c r="B378" s="23">
        <v>60450</v>
      </c>
      <c r="C378" s="22">
        <v>61058</v>
      </c>
      <c r="D378" s="23">
        <v>61448</v>
      </c>
      <c r="E378" s="22">
        <v>61944</v>
      </c>
      <c r="F378" s="23">
        <v>62260</v>
      </c>
      <c r="G378" s="22">
        <v>62650</v>
      </c>
      <c r="H378" s="23">
        <v>63038</v>
      </c>
      <c r="I378" s="22">
        <v>63828</v>
      </c>
      <c r="J378" s="23">
        <v>64658</v>
      </c>
      <c r="K378" s="22">
        <v>65672</v>
      </c>
      <c r="L378" s="23">
        <v>66760</v>
      </c>
      <c r="M378" s="22">
        <v>68025</v>
      </c>
      <c r="N378" s="23">
        <v>69001</v>
      </c>
      <c r="O378" s="22">
        <v>70443</v>
      </c>
    </row>
    <row r="379" s="21" customFormat="1" spans="1:15">
      <c r="A379" s="22">
        <v>59717</v>
      </c>
      <c r="B379" s="23">
        <v>60466</v>
      </c>
      <c r="C379" s="22">
        <v>61059</v>
      </c>
      <c r="D379" s="23">
        <v>61451</v>
      </c>
      <c r="E379" s="22">
        <v>61953</v>
      </c>
      <c r="F379" s="23">
        <v>62264</v>
      </c>
      <c r="G379" s="22">
        <v>62651</v>
      </c>
      <c r="H379" s="23">
        <v>63039</v>
      </c>
      <c r="I379" s="22">
        <v>63840</v>
      </c>
      <c r="J379" s="23">
        <v>64701</v>
      </c>
      <c r="K379" s="22">
        <v>65673</v>
      </c>
      <c r="L379" s="23">
        <v>66763</v>
      </c>
      <c r="M379" s="22">
        <v>68026</v>
      </c>
      <c r="N379" s="23">
        <v>69042</v>
      </c>
      <c r="O379" s="22">
        <v>70445</v>
      </c>
    </row>
    <row r="380" s="21" customFormat="1" spans="1:15">
      <c r="A380" s="22">
        <v>59756</v>
      </c>
      <c r="B380" s="23">
        <v>60472</v>
      </c>
      <c r="C380" s="22">
        <v>61061</v>
      </c>
      <c r="D380" s="23">
        <v>61468</v>
      </c>
      <c r="E380" s="22">
        <v>61955</v>
      </c>
      <c r="F380" s="23">
        <v>62265</v>
      </c>
      <c r="G380" s="22">
        <v>62656</v>
      </c>
      <c r="H380" s="23">
        <v>63040</v>
      </c>
      <c r="I380" s="22">
        <v>63841</v>
      </c>
      <c r="J380" s="23">
        <v>64735</v>
      </c>
      <c r="K380" s="22">
        <v>65675</v>
      </c>
      <c r="L380" s="23">
        <v>66782</v>
      </c>
      <c r="M380" s="22">
        <v>68041</v>
      </c>
      <c r="N380" s="23">
        <v>69171</v>
      </c>
      <c r="O380" s="22">
        <v>70448</v>
      </c>
    </row>
    <row r="381" s="21" customFormat="1" spans="1:15">
      <c r="A381" s="22">
        <v>59803</v>
      </c>
      <c r="B381" s="23">
        <v>60474</v>
      </c>
      <c r="C381" s="22">
        <v>61065</v>
      </c>
      <c r="D381" s="23">
        <v>61519</v>
      </c>
      <c r="E381" s="22">
        <v>61956</v>
      </c>
      <c r="F381" s="23">
        <v>62278</v>
      </c>
      <c r="G381" s="22">
        <v>62683</v>
      </c>
      <c r="H381" s="23">
        <v>63047</v>
      </c>
      <c r="I381" s="22">
        <v>63849</v>
      </c>
      <c r="J381" s="23">
        <v>64743</v>
      </c>
      <c r="K381" s="22">
        <v>65686</v>
      </c>
      <c r="L381" s="23">
        <v>66801</v>
      </c>
      <c r="M381" s="22">
        <v>68059</v>
      </c>
      <c r="N381" s="23">
        <v>69341</v>
      </c>
      <c r="O381" s="22">
        <v>70451</v>
      </c>
    </row>
    <row r="382" s="21" customFormat="1" spans="1:15">
      <c r="A382" s="22">
        <v>59812</v>
      </c>
      <c r="B382" s="23">
        <v>60481</v>
      </c>
      <c r="C382" s="22">
        <v>61068</v>
      </c>
      <c r="D382" s="23">
        <v>61520</v>
      </c>
      <c r="E382" s="22">
        <v>62009</v>
      </c>
      <c r="F382" s="23">
        <v>62279</v>
      </c>
      <c r="G382" s="22">
        <v>62690</v>
      </c>
      <c r="H382" s="23">
        <v>63049</v>
      </c>
      <c r="I382" s="22">
        <v>63853</v>
      </c>
      <c r="J382" s="23">
        <v>64765</v>
      </c>
      <c r="K382" s="22">
        <v>65688</v>
      </c>
      <c r="L382" s="23">
        <v>67005</v>
      </c>
      <c r="M382" s="22">
        <v>68063</v>
      </c>
      <c r="N382" s="23">
        <v>69355</v>
      </c>
      <c r="O382" s="22">
        <v>70452</v>
      </c>
    </row>
    <row r="383" s="21" customFormat="1" spans="1:15">
      <c r="A383" s="22">
        <v>59840</v>
      </c>
      <c r="B383" s="23">
        <v>60512</v>
      </c>
      <c r="C383" s="22">
        <v>61071</v>
      </c>
      <c r="D383" s="23">
        <v>61523</v>
      </c>
      <c r="E383" s="22">
        <v>62023</v>
      </c>
      <c r="F383" s="23">
        <v>62282</v>
      </c>
      <c r="G383" s="22">
        <v>62693</v>
      </c>
      <c r="H383" s="23">
        <v>63051</v>
      </c>
      <c r="I383" s="22">
        <v>63857</v>
      </c>
      <c r="J383" s="23">
        <v>64772</v>
      </c>
      <c r="K383" s="22">
        <v>65706</v>
      </c>
      <c r="L383" s="23">
        <v>67010</v>
      </c>
      <c r="M383" s="22">
        <v>68064</v>
      </c>
      <c r="N383" s="23">
        <v>69357</v>
      </c>
      <c r="O383" s="22">
        <v>70454</v>
      </c>
    </row>
    <row r="384" s="21" customFormat="1" spans="1:15">
      <c r="A384" s="22">
        <v>59841</v>
      </c>
      <c r="B384" s="23">
        <v>60548</v>
      </c>
      <c r="C384" s="22">
        <v>61072</v>
      </c>
      <c r="D384" s="23">
        <v>61524</v>
      </c>
      <c r="E384" s="22">
        <v>62030</v>
      </c>
      <c r="F384" s="23">
        <v>62285</v>
      </c>
      <c r="G384" s="22">
        <v>62801</v>
      </c>
      <c r="H384" s="23">
        <v>63052</v>
      </c>
      <c r="I384" s="22">
        <v>63863</v>
      </c>
      <c r="J384" s="23">
        <v>64830</v>
      </c>
      <c r="K384" s="22">
        <v>65712</v>
      </c>
      <c r="L384" s="23">
        <v>67016</v>
      </c>
      <c r="M384" s="22">
        <v>68068</v>
      </c>
      <c r="N384" s="23">
        <v>69365</v>
      </c>
      <c r="O384" s="22">
        <v>70455</v>
      </c>
    </row>
    <row r="385" s="21" customFormat="1" spans="1:15">
      <c r="A385" s="22">
        <v>59855</v>
      </c>
      <c r="B385" s="23">
        <v>60554</v>
      </c>
      <c r="C385" s="22">
        <v>61077</v>
      </c>
      <c r="D385" s="23">
        <v>61528</v>
      </c>
      <c r="E385" s="22">
        <v>62035</v>
      </c>
      <c r="F385" s="23">
        <v>62286</v>
      </c>
      <c r="G385" s="22">
        <v>62812</v>
      </c>
      <c r="H385" s="23">
        <v>63069</v>
      </c>
      <c r="I385" s="22">
        <v>63866</v>
      </c>
      <c r="J385" s="23">
        <v>64834</v>
      </c>
      <c r="K385" s="22">
        <v>65721</v>
      </c>
      <c r="L385" s="23">
        <v>67030</v>
      </c>
      <c r="M385" s="22">
        <v>68069</v>
      </c>
      <c r="N385" s="23">
        <v>70030</v>
      </c>
      <c r="O385" s="22">
        <v>70457</v>
      </c>
    </row>
    <row r="386" s="21" customFormat="1" spans="1:15">
      <c r="A386" s="22">
        <v>59901</v>
      </c>
      <c r="B386" s="23">
        <v>60560</v>
      </c>
      <c r="C386" s="22">
        <v>61081</v>
      </c>
      <c r="D386" s="23">
        <v>61530</v>
      </c>
      <c r="E386" s="22">
        <v>62046</v>
      </c>
      <c r="F386" s="23">
        <v>62289</v>
      </c>
      <c r="G386" s="22">
        <v>62819</v>
      </c>
      <c r="H386" s="23">
        <v>63079</v>
      </c>
      <c r="I386" s="22">
        <v>63880</v>
      </c>
      <c r="J386" s="23">
        <v>64836</v>
      </c>
      <c r="K386" s="22">
        <v>65726</v>
      </c>
      <c r="L386" s="23">
        <v>67042</v>
      </c>
      <c r="M386" s="22">
        <v>68072</v>
      </c>
      <c r="N386" s="23">
        <v>70031</v>
      </c>
      <c r="O386" s="22">
        <v>70464</v>
      </c>
    </row>
    <row r="387" s="21" customFormat="1" spans="1:15">
      <c r="A387" s="22">
        <v>59902</v>
      </c>
      <c r="B387" s="23">
        <v>60601</v>
      </c>
      <c r="C387" s="22">
        <v>61084</v>
      </c>
      <c r="D387" s="23">
        <v>61537</v>
      </c>
      <c r="E387" s="22">
        <v>62048</v>
      </c>
      <c r="F387" s="23">
        <v>62292</v>
      </c>
      <c r="G387" s="22">
        <v>62822</v>
      </c>
      <c r="H387" s="23">
        <v>63080</v>
      </c>
      <c r="I387" s="22">
        <v>63882</v>
      </c>
      <c r="J387" s="23">
        <v>64840</v>
      </c>
      <c r="K387" s="22">
        <v>65739</v>
      </c>
      <c r="L387" s="23">
        <v>67052</v>
      </c>
      <c r="M387" s="22">
        <v>68309</v>
      </c>
      <c r="N387" s="23">
        <v>70038</v>
      </c>
      <c r="O387" s="22">
        <v>70466</v>
      </c>
    </row>
    <row r="388" s="21" customFormat="1" spans="1:15">
      <c r="A388" s="22">
        <v>59937</v>
      </c>
      <c r="B388" s="23">
        <v>60602</v>
      </c>
      <c r="C388" s="22">
        <v>61088</v>
      </c>
      <c r="D388" s="23">
        <v>61547</v>
      </c>
      <c r="E388" s="22">
        <v>62058</v>
      </c>
      <c r="F388" s="23">
        <v>62293</v>
      </c>
      <c r="G388" s="22">
        <v>62825</v>
      </c>
      <c r="H388" s="23">
        <v>63084</v>
      </c>
      <c r="I388" s="22">
        <v>63901</v>
      </c>
      <c r="J388" s="23">
        <v>64849</v>
      </c>
      <c r="K388" s="22">
        <v>65741</v>
      </c>
      <c r="L388" s="23">
        <v>67062</v>
      </c>
      <c r="M388" s="22">
        <v>68310</v>
      </c>
      <c r="N388" s="23">
        <v>70050</v>
      </c>
      <c r="O388" s="22">
        <v>70510</v>
      </c>
    </row>
    <row r="389" s="21" customFormat="1" spans="1:15">
      <c r="A389" s="22">
        <v>60033</v>
      </c>
      <c r="B389" s="23">
        <v>60603</v>
      </c>
      <c r="C389" s="22">
        <v>61091</v>
      </c>
      <c r="D389" s="23">
        <v>61548</v>
      </c>
      <c r="E389" s="22">
        <v>62067</v>
      </c>
      <c r="F389" s="23">
        <v>62295</v>
      </c>
      <c r="G389" s="22">
        <v>62841</v>
      </c>
      <c r="H389" s="23">
        <v>63089</v>
      </c>
      <c r="I389" s="22">
        <v>63902</v>
      </c>
      <c r="J389" s="23">
        <v>64850</v>
      </c>
      <c r="K389" s="22">
        <v>65742</v>
      </c>
      <c r="L389" s="23">
        <v>67067</v>
      </c>
      <c r="M389" s="22">
        <v>68333</v>
      </c>
      <c r="N389" s="23">
        <v>70051</v>
      </c>
      <c r="O389" s="22">
        <v>70511</v>
      </c>
    </row>
    <row r="390" s="21" customFormat="1" spans="1:15">
      <c r="A390" s="22">
        <v>60071</v>
      </c>
      <c r="B390" s="23">
        <v>60604</v>
      </c>
      <c r="C390" s="22">
        <v>61236</v>
      </c>
      <c r="D390" s="23">
        <v>61564</v>
      </c>
      <c r="E390" s="22">
        <v>62069</v>
      </c>
      <c r="F390" s="23">
        <v>62298</v>
      </c>
      <c r="G390" s="22">
        <v>62846</v>
      </c>
      <c r="H390" s="23">
        <v>63090</v>
      </c>
      <c r="I390" s="22">
        <v>64024</v>
      </c>
      <c r="J390" s="23">
        <v>64874</v>
      </c>
      <c r="K390" s="22">
        <v>65757</v>
      </c>
      <c r="L390" s="23">
        <v>67107</v>
      </c>
      <c r="M390" s="22">
        <v>68362</v>
      </c>
      <c r="N390" s="23">
        <v>70068</v>
      </c>
      <c r="O390" s="22">
        <v>70517</v>
      </c>
    </row>
    <row r="391" s="21" customFormat="1" spans="1:15">
      <c r="A391" s="22">
        <v>60072</v>
      </c>
      <c r="B391" s="23">
        <v>60605</v>
      </c>
      <c r="C391" s="22">
        <v>61237</v>
      </c>
      <c r="D391" s="23">
        <v>61568</v>
      </c>
      <c r="E391" s="22">
        <v>62084</v>
      </c>
      <c r="F391" s="23">
        <v>62334</v>
      </c>
      <c r="G391" s="22">
        <v>62848</v>
      </c>
      <c r="H391" s="23">
        <v>63341</v>
      </c>
      <c r="I391" s="22">
        <v>64034</v>
      </c>
      <c r="J391" s="23">
        <v>65010</v>
      </c>
      <c r="K391" s="22">
        <v>66002</v>
      </c>
      <c r="L391" s="23">
        <v>67110</v>
      </c>
      <c r="M391" s="22">
        <v>68366</v>
      </c>
      <c r="N391" s="23">
        <v>70070</v>
      </c>
      <c r="O391" s="22">
        <v>70519</v>
      </c>
    </row>
    <row r="392" s="21" customFormat="1" spans="1:15">
      <c r="A392" s="22">
        <v>60080</v>
      </c>
      <c r="B392" s="23">
        <v>60606</v>
      </c>
      <c r="C392" s="22">
        <v>61240</v>
      </c>
      <c r="D392" s="23">
        <v>61705</v>
      </c>
      <c r="E392" s="22">
        <v>62085</v>
      </c>
      <c r="F392" s="23">
        <v>62352</v>
      </c>
      <c r="G392" s="22">
        <v>62852</v>
      </c>
      <c r="H392" s="23">
        <v>63348</v>
      </c>
      <c r="I392" s="22">
        <v>64048</v>
      </c>
      <c r="J392" s="23">
        <v>65020</v>
      </c>
      <c r="K392" s="22">
        <v>66006</v>
      </c>
      <c r="L392" s="23">
        <v>67114</v>
      </c>
      <c r="M392" s="22">
        <v>68375</v>
      </c>
      <c r="N392" s="23">
        <v>70071</v>
      </c>
      <c r="O392" s="22">
        <v>70524</v>
      </c>
    </row>
    <row r="393" s="21" customFormat="1" spans="1:15">
      <c r="A393" s="22">
        <v>60081</v>
      </c>
      <c r="B393" s="23">
        <v>60610</v>
      </c>
      <c r="C393" s="22">
        <v>61241</v>
      </c>
      <c r="D393" s="23">
        <v>61727</v>
      </c>
      <c r="E393" s="22">
        <v>62087</v>
      </c>
      <c r="F393" s="23">
        <v>62359</v>
      </c>
      <c r="G393" s="22">
        <v>62874</v>
      </c>
      <c r="H393" s="23">
        <v>63362</v>
      </c>
      <c r="I393" s="22">
        <v>64056</v>
      </c>
      <c r="J393" s="23">
        <v>65026</v>
      </c>
      <c r="K393" s="22">
        <v>66007</v>
      </c>
      <c r="L393" s="23">
        <v>67133</v>
      </c>
      <c r="M393" s="22">
        <v>68379</v>
      </c>
      <c r="N393" s="23">
        <v>70076</v>
      </c>
      <c r="O393" s="22">
        <v>70525</v>
      </c>
    </row>
    <row r="394" s="21" customFormat="1" spans="1:15">
      <c r="A394" s="22">
        <v>60097</v>
      </c>
      <c r="B394" s="23">
        <v>60611</v>
      </c>
      <c r="C394" s="22">
        <v>61257</v>
      </c>
      <c r="D394" s="23">
        <v>61729</v>
      </c>
      <c r="E394" s="22">
        <v>62088</v>
      </c>
      <c r="F394" s="23">
        <v>62362</v>
      </c>
      <c r="G394" s="22">
        <v>62876</v>
      </c>
      <c r="H394" s="23">
        <v>63370</v>
      </c>
      <c r="I394" s="22">
        <v>64060</v>
      </c>
      <c r="J394" s="23">
        <v>65043</v>
      </c>
      <c r="K394" s="22">
        <v>66013</v>
      </c>
      <c r="L394" s="23">
        <v>67147</v>
      </c>
      <c r="M394" s="22">
        <v>68430</v>
      </c>
      <c r="N394" s="23">
        <v>70084</v>
      </c>
      <c r="O394" s="22">
        <v>70526</v>
      </c>
    </row>
    <row r="395" s="21" customFormat="1" spans="1:15">
      <c r="A395" s="22">
        <v>60098</v>
      </c>
      <c r="B395" s="23">
        <v>60613</v>
      </c>
      <c r="C395" s="22">
        <v>61273</v>
      </c>
      <c r="D395" s="23">
        <v>61736</v>
      </c>
      <c r="E395" s="22">
        <v>62089</v>
      </c>
      <c r="F395" s="23">
        <v>62450</v>
      </c>
      <c r="G395" s="22">
        <v>62881</v>
      </c>
      <c r="H395" s="23">
        <v>63379</v>
      </c>
      <c r="I395" s="22">
        <v>64066</v>
      </c>
      <c r="J395" s="23">
        <v>65049</v>
      </c>
      <c r="K395" s="22">
        <v>66025</v>
      </c>
      <c r="L395" s="23">
        <v>67152</v>
      </c>
      <c r="M395" s="22">
        <v>68434</v>
      </c>
      <c r="N395" s="23">
        <v>70092</v>
      </c>
      <c r="O395" s="22">
        <v>70528</v>
      </c>
    </row>
    <row r="396" s="21" customFormat="1" spans="1:15">
      <c r="A396" s="22">
        <v>60109</v>
      </c>
      <c r="B396" s="23">
        <v>60644</v>
      </c>
      <c r="C396" s="22">
        <v>61275</v>
      </c>
      <c r="D396" s="23">
        <v>61751</v>
      </c>
      <c r="E396" s="22">
        <v>62090</v>
      </c>
      <c r="F396" s="23">
        <v>62454</v>
      </c>
      <c r="G396" s="22">
        <v>62883</v>
      </c>
      <c r="H396" s="23">
        <v>63387</v>
      </c>
      <c r="I396" s="22">
        <v>64070</v>
      </c>
      <c r="J396" s="23">
        <v>65233</v>
      </c>
      <c r="K396" s="22">
        <v>66047</v>
      </c>
      <c r="L396" s="23">
        <v>67156</v>
      </c>
      <c r="M396" s="22">
        <v>68452</v>
      </c>
      <c r="N396" s="23">
        <v>70126</v>
      </c>
      <c r="O396" s="22">
        <v>70529</v>
      </c>
    </row>
    <row r="397" s="21" customFormat="1" spans="1:15">
      <c r="A397" s="22">
        <v>60112</v>
      </c>
      <c r="B397" s="23">
        <v>60654</v>
      </c>
      <c r="C397" s="22">
        <v>61278</v>
      </c>
      <c r="D397" s="23">
        <v>61755</v>
      </c>
      <c r="E397" s="22">
        <v>62093</v>
      </c>
      <c r="F397" s="23">
        <v>62458</v>
      </c>
      <c r="G397" s="22">
        <v>62891</v>
      </c>
      <c r="H397" s="23">
        <v>63389</v>
      </c>
      <c r="I397" s="22">
        <v>64075</v>
      </c>
      <c r="J397" s="23">
        <v>65243</v>
      </c>
      <c r="K397" s="22">
        <v>66048</v>
      </c>
      <c r="L397" s="23">
        <v>67334</v>
      </c>
      <c r="M397" s="22">
        <v>68462</v>
      </c>
      <c r="N397" s="23">
        <v>70301</v>
      </c>
      <c r="O397" s="22">
        <v>70533</v>
      </c>
    </row>
    <row r="398" s="21" customFormat="1" spans="1:15">
      <c r="A398" s="22">
        <v>60113</v>
      </c>
      <c r="B398" s="23">
        <v>60827</v>
      </c>
      <c r="C398" s="22">
        <v>61284</v>
      </c>
      <c r="D398" s="23">
        <v>61764</v>
      </c>
      <c r="E398" s="22">
        <v>62201</v>
      </c>
      <c r="F398" s="23">
        <v>62459</v>
      </c>
      <c r="G398" s="22">
        <v>62896</v>
      </c>
      <c r="H398" s="23">
        <v>63401</v>
      </c>
      <c r="I398" s="22">
        <v>64078</v>
      </c>
      <c r="J398" s="23">
        <v>65251</v>
      </c>
      <c r="K398" s="22">
        <v>66067</v>
      </c>
      <c r="L398" s="23">
        <v>67337</v>
      </c>
      <c r="M398" s="22">
        <v>68467</v>
      </c>
      <c r="N398" s="23">
        <v>70302</v>
      </c>
      <c r="O398" s="22">
        <v>70535</v>
      </c>
    </row>
    <row r="399" s="21" customFormat="1" spans="1:15">
      <c r="A399" s="22">
        <v>60119</v>
      </c>
      <c r="B399" s="23">
        <v>60901</v>
      </c>
      <c r="C399" s="22">
        <v>61301</v>
      </c>
      <c r="D399" s="23">
        <v>61815</v>
      </c>
      <c r="E399" s="22">
        <v>62202</v>
      </c>
      <c r="F399" s="23">
        <v>62464</v>
      </c>
      <c r="G399" s="22">
        <v>62902</v>
      </c>
      <c r="H399" s="23">
        <v>63442</v>
      </c>
      <c r="I399" s="22">
        <v>64079</v>
      </c>
      <c r="J399" s="23">
        <v>65255</v>
      </c>
      <c r="K399" s="22">
        <v>66071</v>
      </c>
      <c r="L399" s="23">
        <v>67340</v>
      </c>
      <c r="M399" s="22">
        <v>68514</v>
      </c>
      <c r="N399" s="23">
        <v>70310</v>
      </c>
      <c r="O399" s="22">
        <v>70541</v>
      </c>
    </row>
    <row r="400" s="21" customFormat="1" spans="1:15">
      <c r="A400" s="22">
        <v>60129</v>
      </c>
      <c r="B400" s="23">
        <v>60932</v>
      </c>
      <c r="C400" s="22">
        <v>61317</v>
      </c>
      <c r="D400" s="23">
        <v>61834</v>
      </c>
      <c r="E400" s="22">
        <v>62203</v>
      </c>
      <c r="F400" s="23">
        <v>62467</v>
      </c>
      <c r="G400" s="22">
        <v>62903</v>
      </c>
      <c r="H400" s="23">
        <v>63457</v>
      </c>
      <c r="I400" s="22">
        <v>64080</v>
      </c>
      <c r="J400" s="23">
        <v>65265</v>
      </c>
      <c r="K400" s="22">
        <v>66083</v>
      </c>
      <c r="L400" s="23">
        <v>67357</v>
      </c>
      <c r="M400" s="22">
        <v>68523</v>
      </c>
      <c r="N400" s="23">
        <v>70342</v>
      </c>
      <c r="O400" s="22">
        <v>70546</v>
      </c>
    </row>
    <row r="401" s="21" customFormat="1" spans="1:15">
      <c r="A401" s="22">
        <v>60135</v>
      </c>
      <c r="B401" s="23">
        <v>60936</v>
      </c>
      <c r="C401" s="22">
        <v>61320</v>
      </c>
      <c r="D401" s="23">
        <v>61847</v>
      </c>
      <c r="E401" s="22">
        <v>62204</v>
      </c>
      <c r="F401" s="23">
        <v>62471</v>
      </c>
      <c r="G401" s="22">
        <v>62906</v>
      </c>
      <c r="H401" s="23">
        <v>63467</v>
      </c>
      <c r="I401" s="22">
        <v>64089</v>
      </c>
      <c r="J401" s="23">
        <v>65270</v>
      </c>
      <c r="K401" s="22">
        <v>66113</v>
      </c>
      <c r="L401" s="23">
        <v>67460</v>
      </c>
      <c r="M401" s="22">
        <v>68527</v>
      </c>
      <c r="N401" s="23">
        <v>70343</v>
      </c>
      <c r="O401" s="22">
        <v>70551</v>
      </c>
    </row>
    <row r="402" s="21" customFormat="1" spans="1:15">
      <c r="A402" s="22">
        <v>60140</v>
      </c>
      <c r="B402" s="23">
        <v>60939</v>
      </c>
      <c r="C402" s="22">
        <v>61323</v>
      </c>
      <c r="D402" s="23">
        <v>61848</v>
      </c>
      <c r="E402" s="22">
        <v>62215</v>
      </c>
      <c r="F402" s="23">
        <v>62481</v>
      </c>
      <c r="G402" s="22">
        <v>62918</v>
      </c>
      <c r="H402" s="23">
        <v>63501</v>
      </c>
      <c r="I402" s="22">
        <v>64090</v>
      </c>
      <c r="J402" s="23">
        <v>65305</v>
      </c>
      <c r="K402" s="22">
        <v>66402</v>
      </c>
      <c r="L402" s="23">
        <v>67476</v>
      </c>
      <c r="M402" s="22">
        <v>68531</v>
      </c>
      <c r="N402" s="23">
        <v>70345</v>
      </c>
      <c r="O402" s="22">
        <v>70555</v>
      </c>
    </row>
    <row r="403" s="21" customFormat="1" spans="1:15">
      <c r="A403" s="22">
        <v>60145</v>
      </c>
      <c r="B403" s="23">
        <v>60945</v>
      </c>
      <c r="C403" s="22">
        <v>61331</v>
      </c>
      <c r="D403" s="23">
        <v>61851</v>
      </c>
      <c r="E403" s="22">
        <v>62216</v>
      </c>
      <c r="F403" s="23">
        <v>62517</v>
      </c>
      <c r="G403" s="22">
        <v>62927</v>
      </c>
      <c r="H403" s="23">
        <v>63540</v>
      </c>
      <c r="I403" s="22">
        <v>64093</v>
      </c>
      <c r="J403" s="23">
        <v>65320</v>
      </c>
      <c r="K403" s="22">
        <v>66409</v>
      </c>
      <c r="L403" s="23">
        <v>67482</v>
      </c>
      <c r="M403" s="22">
        <v>68532</v>
      </c>
      <c r="N403" s="23">
        <v>70359</v>
      </c>
      <c r="O403" s="22">
        <v>70563</v>
      </c>
    </row>
    <row r="404" s="21" customFormat="1" spans="1:15">
      <c r="A404" s="22">
        <v>60146</v>
      </c>
      <c r="B404" s="23">
        <v>60950</v>
      </c>
      <c r="C404" s="22">
        <v>61335</v>
      </c>
      <c r="D404" s="23">
        <v>61855</v>
      </c>
      <c r="E404" s="22">
        <v>62219</v>
      </c>
      <c r="F404" s="23">
        <v>62519</v>
      </c>
      <c r="G404" s="22">
        <v>62930</v>
      </c>
      <c r="H404" s="23">
        <v>63563</v>
      </c>
      <c r="I404" s="22">
        <v>64097</v>
      </c>
      <c r="J404" s="23">
        <v>65340</v>
      </c>
      <c r="K404" s="22">
        <v>66434</v>
      </c>
      <c r="L404" s="23">
        <v>67501</v>
      </c>
      <c r="M404" s="22">
        <v>68601</v>
      </c>
      <c r="N404" s="23">
        <v>70363</v>
      </c>
      <c r="O404" s="22">
        <v>70576</v>
      </c>
    </row>
    <row r="405" s="21" customFormat="1" spans="1:15">
      <c r="A405" s="22">
        <v>60147</v>
      </c>
      <c r="B405" s="23">
        <v>60954</v>
      </c>
      <c r="C405" s="22">
        <v>61346</v>
      </c>
      <c r="D405" s="23">
        <v>61856</v>
      </c>
      <c r="E405" s="22">
        <v>62224</v>
      </c>
      <c r="F405" s="23">
        <v>62522</v>
      </c>
      <c r="G405" s="22">
        <v>62933</v>
      </c>
      <c r="H405" s="23">
        <v>63601</v>
      </c>
      <c r="I405" s="22">
        <v>64136</v>
      </c>
      <c r="J405" s="23">
        <v>65401</v>
      </c>
      <c r="K405" s="22">
        <v>66441</v>
      </c>
      <c r="L405" s="23">
        <v>67505</v>
      </c>
      <c r="M405" s="22">
        <v>68602</v>
      </c>
      <c r="N405" s="23">
        <v>70364</v>
      </c>
      <c r="O405" s="22">
        <v>70578</v>
      </c>
    </row>
    <row r="406" s="21" customFormat="1" spans="1:15">
      <c r="A406" s="22">
        <v>60152</v>
      </c>
      <c r="B406" s="23">
        <v>60956</v>
      </c>
      <c r="C406" s="22">
        <v>61350</v>
      </c>
      <c r="D406" s="23">
        <v>61857</v>
      </c>
      <c r="E406" s="22">
        <v>62230</v>
      </c>
      <c r="F406" s="23">
        <v>62523</v>
      </c>
      <c r="G406" s="22">
        <v>62939</v>
      </c>
      <c r="H406" s="23">
        <v>63640</v>
      </c>
      <c r="I406" s="22">
        <v>64146</v>
      </c>
      <c r="J406" s="23">
        <v>65409</v>
      </c>
      <c r="K406" s="22">
        <v>66503</v>
      </c>
      <c r="L406" s="23">
        <v>67553</v>
      </c>
      <c r="M406" s="22">
        <v>68661</v>
      </c>
      <c r="N406" s="23">
        <v>70374</v>
      </c>
      <c r="O406" s="22">
        <v>70607</v>
      </c>
    </row>
    <row r="407" s="21" customFormat="1" spans="1:15">
      <c r="A407" s="22">
        <v>60175</v>
      </c>
      <c r="B407" s="23">
        <v>60957</v>
      </c>
      <c r="C407" s="22">
        <v>61356</v>
      </c>
      <c r="D407" s="23">
        <v>61858</v>
      </c>
      <c r="E407" s="22">
        <v>62232</v>
      </c>
      <c r="F407" s="23">
        <v>62525</v>
      </c>
      <c r="G407" s="22">
        <v>62946</v>
      </c>
      <c r="H407" s="23">
        <v>63651</v>
      </c>
      <c r="I407" s="22">
        <v>64149</v>
      </c>
      <c r="J407" s="23">
        <v>65453</v>
      </c>
      <c r="K407" s="22">
        <v>66536</v>
      </c>
      <c r="L407" s="23">
        <v>67585</v>
      </c>
      <c r="M407" s="22">
        <v>68701</v>
      </c>
      <c r="N407" s="23">
        <v>70380</v>
      </c>
      <c r="O407" s="22">
        <v>70611</v>
      </c>
    </row>
    <row r="408" s="21" customFormat="1" spans="1:15">
      <c r="A408" s="22">
        <v>60180</v>
      </c>
      <c r="B408" s="23">
        <v>60970</v>
      </c>
      <c r="C408" s="22">
        <v>61362</v>
      </c>
      <c r="D408" s="23">
        <v>61864</v>
      </c>
      <c r="E408" s="22">
        <v>62233</v>
      </c>
      <c r="F408" s="23">
        <v>62532</v>
      </c>
      <c r="G408" s="22">
        <v>62949</v>
      </c>
      <c r="H408" s="23">
        <v>63663</v>
      </c>
      <c r="I408" s="22">
        <v>64163</v>
      </c>
      <c r="J408" s="23">
        <v>65468</v>
      </c>
      <c r="K408" s="22">
        <v>66539</v>
      </c>
      <c r="L408" s="23">
        <v>67660</v>
      </c>
      <c r="M408" s="22">
        <v>68731</v>
      </c>
      <c r="N408" s="23">
        <v>70381</v>
      </c>
      <c r="O408" s="22">
        <v>70634</v>
      </c>
    </row>
    <row r="409" s="21" customFormat="1" spans="1:15">
      <c r="A409" s="22">
        <v>60184</v>
      </c>
      <c r="B409" s="23">
        <v>61010</v>
      </c>
      <c r="C409" s="22">
        <v>61363</v>
      </c>
      <c r="D409" s="23">
        <v>61873</v>
      </c>
      <c r="E409" s="22">
        <v>62236</v>
      </c>
      <c r="F409" s="23">
        <v>62537</v>
      </c>
      <c r="G409" s="22">
        <v>62951</v>
      </c>
      <c r="H409" s="23">
        <v>63666</v>
      </c>
      <c r="I409" s="22">
        <v>64165</v>
      </c>
      <c r="J409" s="23">
        <v>65536</v>
      </c>
      <c r="K409" s="22">
        <v>66542</v>
      </c>
      <c r="L409" s="23">
        <v>67665</v>
      </c>
      <c r="M409" s="22">
        <v>68738</v>
      </c>
      <c r="N409" s="23">
        <v>70393</v>
      </c>
      <c r="O409" s="22">
        <v>70640</v>
      </c>
    </row>
    <row r="410" s="21" customFormat="1" spans="1:15">
      <c r="A410" s="22">
        <v>60401</v>
      </c>
      <c r="B410" s="23">
        <v>61011</v>
      </c>
      <c r="C410" s="22">
        <v>61364</v>
      </c>
      <c r="D410" s="23">
        <v>61877</v>
      </c>
      <c r="E410" s="22">
        <v>62240</v>
      </c>
      <c r="F410" s="23">
        <v>62540</v>
      </c>
      <c r="G410" s="22">
        <v>62965</v>
      </c>
      <c r="H410" s="23">
        <v>63742</v>
      </c>
      <c r="I410" s="22">
        <v>64167</v>
      </c>
      <c r="J410" s="23">
        <v>65559</v>
      </c>
      <c r="K410" s="22">
        <v>66547</v>
      </c>
      <c r="L410" s="23">
        <v>67674</v>
      </c>
      <c r="M410" s="22">
        <v>68751</v>
      </c>
      <c r="N410" s="23">
        <v>70394</v>
      </c>
      <c r="O410" s="22">
        <v>70646</v>
      </c>
    </row>
    <row r="411" s="21" customFormat="1" spans="1:15">
      <c r="A411" s="22">
        <v>70659</v>
      </c>
      <c r="B411" s="23">
        <v>71221</v>
      </c>
      <c r="C411" s="22">
        <v>71753</v>
      </c>
      <c r="D411" s="23">
        <v>72149</v>
      </c>
      <c r="E411" s="22">
        <v>72613</v>
      </c>
      <c r="F411" s="23">
        <v>73150</v>
      </c>
      <c r="G411" s="22">
        <v>74130</v>
      </c>
      <c r="H411" s="23">
        <v>74830</v>
      </c>
      <c r="I411" s="22">
        <v>75403</v>
      </c>
      <c r="J411" s="23">
        <v>75751</v>
      </c>
      <c r="K411" s="22">
        <v>76259</v>
      </c>
      <c r="L411" s="23">
        <v>76906</v>
      </c>
      <c r="M411" s="22">
        <v>77523</v>
      </c>
      <c r="N411" s="23">
        <v>78029</v>
      </c>
      <c r="O411" s="22">
        <v>78574</v>
      </c>
    </row>
    <row r="412" s="21" customFormat="1" spans="1:15">
      <c r="A412" s="22">
        <v>70665</v>
      </c>
      <c r="B412" s="23">
        <v>71240</v>
      </c>
      <c r="C412" s="22">
        <v>71759</v>
      </c>
      <c r="D412" s="23">
        <v>72150</v>
      </c>
      <c r="E412" s="22">
        <v>72626</v>
      </c>
      <c r="F412" s="23">
        <v>73151</v>
      </c>
      <c r="G412" s="22">
        <v>74344</v>
      </c>
      <c r="H412" s="23">
        <v>74837</v>
      </c>
      <c r="I412" s="22">
        <v>75407</v>
      </c>
      <c r="J412" s="23">
        <v>75757</v>
      </c>
      <c r="K412" s="22">
        <v>76266</v>
      </c>
      <c r="L412" s="23">
        <v>77016</v>
      </c>
      <c r="M412" s="22">
        <v>77532</v>
      </c>
      <c r="N412" s="23">
        <v>78039</v>
      </c>
      <c r="O412" s="22">
        <v>78578</v>
      </c>
    </row>
    <row r="413" s="21" customFormat="1" spans="1:15">
      <c r="A413" s="22">
        <v>70668</v>
      </c>
      <c r="B413" s="23">
        <v>71241</v>
      </c>
      <c r="C413" s="22">
        <v>71762</v>
      </c>
      <c r="D413" s="23">
        <v>72160</v>
      </c>
      <c r="E413" s="22">
        <v>72636</v>
      </c>
      <c r="F413" s="23">
        <v>73173</v>
      </c>
      <c r="G413" s="22">
        <v>74345</v>
      </c>
      <c r="H413" s="23">
        <v>74851</v>
      </c>
      <c r="I413" s="22">
        <v>75409</v>
      </c>
      <c r="J413" s="23">
        <v>75762</v>
      </c>
      <c r="K413" s="22">
        <v>76267</v>
      </c>
      <c r="L413" s="23">
        <v>77028</v>
      </c>
      <c r="M413" s="22">
        <v>77534</v>
      </c>
      <c r="N413" s="23">
        <v>78046</v>
      </c>
      <c r="O413" s="22">
        <v>78580</v>
      </c>
    </row>
    <row r="414" s="21" customFormat="1" spans="1:15">
      <c r="A414" s="22">
        <v>70704</v>
      </c>
      <c r="B414" s="23">
        <v>71245</v>
      </c>
      <c r="C414" s="22">
        <v>71768</v>
      </c>
      <c r="D414" s="23">
        <v>72169</v>
      </c>
      <c r="E414" s="22">
        <v>72651</v>
      </c>
      <c r="F414" s="23">
        <v>73401</v>
      </c>
      <c r="G414" s="22">
        <v>74350</v>
      </c>
      <c r="H414" s="23">
        <v>74857</v>
      </c>
      <c r="I414" s="22">
        <v>75414</v>
      </c>
      <c r="J414" s="23">
        <v>75771</v>
      </c>
      <c r="K414" s="22">
        <v>76268</v>
      </c>
      <c r="L414" s="23">
        <v>77049</v>
      </c>
      <c r="M414" s="22">
        <v>77535</v>
      </c>
      <c r="N414" s="23">
        <v>78062</v>
      </c>
      <c r="O414" s="22">
        <v>78584</v>
      </c>
    </row>
    <row r="415" s="21" customFormat="1" spans="1:15">
      <c r="A415" s="22">
        <v>70706</v>
      </c>
      <c r="B415" s="23">
        <v>71247</v>
      </c>
      <c r="C415" s="22">
        <v>71801</v>
      </c>
      <c r="D415" s="23">
        <v>72173</v>
      </c>
      <c r="E415" s="22">
        <v>72653</v>
      </c>
      <c r="F415" s="23">
        <v>73402</v>
      </c>
      <c r="G415" s="22">
        <v>74354</v>
      </c>
      <c r="H415" s="23">
        <v>74868</v>
      </c>
      <c r="I415" s="22">
        <v>75418</v>
      </c>
      <c r="J415" s="23">
        <v>75780</v>
      </c>
      <c r="K415" s="22">
        <v>76305</v>
      </c>
      <c r="L415" s="23">
        <v>77050</v>
      </c>
      <c r="M415" s="22">
        <v>77539</v>
      </c>
      <c r="N415" s="23">
        <v>78069</v>
      </c>
      <c r="O415" s="22">
        <v>78586</v>
      </c>
    </row>
    <row r="416" s="21" customFormat="1" spans="1:15">
      <c r="A416" s="22">
        <v>70711</v>
      </c>
      <c r="B416" s="23">
        <v>71270</v>
      </c>
      <c r="C416" s="22">
        <v>71802</v>
      </c>
      <c r="D416" s="23">
        <v>72176</v>
      </c>
      <c r="E416" s="22">
        <v>72654</v>
      </c>
      <c r="F416" s="23">
        <v>73425</v>
      </c>
      <c r="G416" s="22">
        <v>74355</v>
      </c>
      <c r="H416" s="23">
        <v>74901</v>
      </c>
      <c r="I416" s="22">
        <v>75441</v>
      </c>
      <c r="J416" s="23">
        <v>75782</v>
      </c>
      <c r="K416" s="22">
        <v>76351</v>
      </c>
      <c r="L416" s="23">
        <v>77078</v>
      </c>
      <c r="M416" s="22">
        <v>77541</v>
      </c>
      <c r="N416" s="23">
        <v>78070</v>
      </c>
      <c r="O416" s="22">
        <v>78590</v>
      </c>
    </row>
    <row r="417" s="21" customFormat="1" spans="1:15">
      <c r="A417" s="22">
        <v>70714</v>
      </c>
      <c r="B417" s="23">
        <v>71272</v>
      </c>
      <c r="C417" s="22">
        <v>71864</v>
      </c>
      <c r="D417" s="23">
        <v>72180</v>
      </c>
      <c r="E417" s="22">
        <v>72715</v>
      </c>
      <c r="F417" s="23">
        <v>73459</v>
      </c>
      <c r="G417" s="22">
        <v>74358</v>
      </c>
      <c r="H417" s="23">
        <v>74902</v>
      </c>
      <c r="I417" s="22">
        <v>75454</v>
      </c>
      <c r="J417" s="23">
        <v>75790</v>
      </c>
      <c r="K417" s="22">
        <v>76354</v>
      </c>
      <c r="L417" s="23">
        <v>77302</v>
      </c>
      <c r="M417" s="22">
        <v>77542</v>
      </c>
      <c r="N417" s="23">
        <v>78101</v>
      </c>
      <c r="O417" s="22">
        <v>78592</v>
      </c>
    </row>
    <row r="418" s="21" customFormat="1" spans="1:15">
      <c r="A418" s="22">
        <v>70721</v>
      </c>
      <c r="B418" s="23">
        <v>71280</v>
      </c>
      <c r="C418" s="22">
        <v>71865</v>
      </c>
      <c r="D418" s="23">
        <v>72181</v>
      </c>
      <c r="E418" s="22">
        <v>72722</v>
      </c>
      <c r="F418" s="23">
        <v>73491</v>
      </c>
      <c r="G418" s="22">
        <v>74361</v>
      </c>
      <c r="H418" s="23">
        <v>74936</v>
      </c>
      <c r="I418" s="22">
        <v>75455</v>
      </c>
      <c r="J418" s="23">
        <v>75791</v>
      </c>
      <c r="K418" s="22">
        <v>76364</v>
      </c>
      <c r="L418" s="23">
        <v>77316</v>
      </c>
      <c r="M418" s="22">
        <v>77547</v>
      </c>
      <c r="N418" s="23">
        <v>78112</v>
      </c>
      <c r="O418" s="22">
        <v>78593</v>
      </c>
    </row>
    <row r="419" s="21" customFormat="1" spans="1:15">
      <c r="A419" s="22">
        <v>70723</v>
      </c>
      <c r="B419" s="23">
        <v>71320</v>
      </c>
      <c r="C419" s="22">
        <v>71909</v>
      </c>
      <c r="D419" s="23">
        <v>72301</v>
      </c>
      <c r="E419" s="22">
        <v>72734</v>
      </c>
      <c r="F419" s="23">
        <v>73501</v>
      </c>
      <c r="G419" s="22">
        <v>74362</v>
      </c>
      <c r="H419" s="23">
        <v>74946</v>
      </c>
      <c r="I419" s="22">
        <v>75456</v>
      </c>
      <c r="J419" s="23">
        <v>75801</v>
      </c>
      <c r="K419" s="22">
        <v>76367</v>
      </c>
      <c r="L419" s="23">
        <v>77318</v>
      </c>
      <c r="M419" s="22">
        <v>77554</v>
      </c>
      <c r="N419" s="23">
        <v>78114</v>
      </c>
      <c r="O419" s="22">
        <v>78595</v>
      </c>
    </row>
    <row r="420" s="21" customFormat="1" spans="1:15">
      <c r="A420" s="22">
        <v>70733</v>
      </c>
      <c r="B420" s="23">
        <v>71329</v>
      </c>
      <c r="C420" s="22">
        <v>71910</v>
      </c>
      <c r="D420" s="23">
        <v>72310</v>
      </c>
      <c r="E420" s="22">
        <v>72739</v>
      </c>
      <c r="F420" s="23">
        <v>73502</v>
      </c>
      <c r="G420" s="22">
        <v>74368</v>
      </c>
      <c r="H420" s="23">
        <v>74947</v>
      </c>
      <c r="I420" s="22">
        <v>75459</v>
      </c>
      <c r="J420" s="23">
        <v>75849</v>
      </c>
      <c r="K420" s="22">
        <v>76369</v>
      </c>
      <c r="L420" s="23">
        <v>77327</v>
      </c>
      <c r="M420" s="22">
        <v>77563</v>
      </c>
      <c r="N420" s="23">
        <v>78121</v>
      </c>
      <c r="O420" s="22">
        <v>78597</v>
      </c>
    </row>
    <row r="421" s="21" customFormat="1" spans="1:15">
      <c r="A421" s="22">
        <v>70739</v>
      </c>
      <c r="B421" s="23">
        <v>71330</v>
      </c>
      <c r="C421" s="22">
        <v>71922</v>
      </c>
      <c r="D421" s="23">
        <v>72311</v>
      </c>
      <c r="E421" s="22">
        <v>72751</v>
      </c>
      <c r="F421" s="23">
        <v>73507</v>
      </c>
      <c r="G421" s="22">
        <v>74401</v>
      </c>
      <c r="H421" s="23">
        <v>74953</v>
      </c>
      <c r="I421" s="22">
        <v>75460</v>
      </c>
      <c r="J421" s="23">
        <v>75903</v>
      </c>
      <c r="K421" s="22">
        <v>76401</v>
      </c>
      <c r="L421" s="23">
        <v>77340</v>
      </c>
      <c r="M421" s="22">
        <v>77578</v>
      </c>
      <c r="N421" s="23">
        <v>78124</v>
      </c>
      <c r="O421" s="22">
        <v>78602</v>
      </c>
    </row>
    <row r="422" s="21" customFormat="1" spans="1:15">
      <c r="A422" s="22">
        <v>70743</v>
      </c>
      <c r="B422" s="23">
        <v>71350</v>
      </c>
      <c r="C422" s="22">
        <v>71923</v>
      </c>
      <c r="D422" s="23">
        <v>72312</v>
      </c>
      <c r="E422" s="22">
        <v>72753</v>
      </c>
      <c r="F422" s="23">
        <v>73520</v>
      </c>
      <c r="G422" s="22">
        <v>74402</v>
      </c>
      <c r="H422" s="23">
        <v>74954</v>
      </c>
      <c r="I422" s="22">
        <v>75461</v>
      </c>
      <c r="J422" s="23">
        <v>75942</v>
      </c>
      <c r="K422" s="22">
        <v>76402</v>
      </c>
      <c r="L422" s="23">
        <v>77341</v>
      </c>
      <c r="M422" s="22">
        <v>77580</v>
      </c>
      <c r="N422" s="23">
        <v>78132</v>
      </c>
      <c r="O422" s="22">
        <v>78616</v>
      </c>
    </row>
    <row r="423" s="21" customFormat="1" spans="1:15">
      <c r="A423" s="22">
        <v>70747</v>
      </c>
      <c r="B423" s="23">
        <v>71351</v>
      </c>
      <c r="C423" s="22">
        <v>71942</v>
      </c>
      <c r="D423" s="23">
        <v>72315</v>
      </c>
      <c r="E423" s="22">
        <v>72761</v>
      </c>
      <c r="F423" s="23">
        <v>73521</v>
      </c>
      <c r="G423" s="22">
        <v>74403</v>
      </c>
      <c r="H423" s="23">
        <v>74955</v>
      </c>
      <c r="I423" s="22">
        <v>75482</v>
      </c>
      <c r="J423" s="23">
        <v>75958</v>
      </c>
      <c r="K423" s="22">
        <v>76466</v>
      </c>
      <c r="L423" s="23">
        <v>77342</v>
      </c>
      <c r="M423" s="22">
        <v>77582</v>
      </c>
      <c r="N423" s="23">
        <v>78143</v>
      </c>
      <c r="O423" s="22">
        <v>78617</v>
      </c>
    </row>
    <row r="424" s="21" customFormat="1" spans="1:15">
      <c r="A424" s="22">
        <v>70754</v>
      </c>
      <c r="B424" s="23">
        <v>71360</v>
      </c>
      <c r="C424" s="22">
        <v>71943</v>
      </c>
      <c r="D424" s="23">
        <v>72316</v>
      </c>
      <c r="E424" s="22">
        <v>72801</v>
      </c>
      <c r="F424" s="23">
        <v>73522</v>
      </c>
      <c r="G424" s="22">
        <v>74429</v>
      </c>
      <c r="H424" s="23">
        <v>75009</v>
      </c>
      <c r="I424" s="22">
        <v>75483</v>
      </c>
      <c r="J424" s="23">
        <v>75961</v>
      </c>
      <c r="K424" s="22">
        <v>76468</v>
      </c>
      <c r="L424" s="23">
        <v>77354</v>
      </c>
      <c r="M424" s="22">
        <v>77583</v>
      </c>
      <c r="N424" s="23">
        <v>78163</v>
      </c>
      <c r="O424" s="22">
        <v>78619</v>
      </c>
    </row>
    <row r="425" s="21" customFormat="1" spans="1:15">
      <c r="A425" s="22">
        <v>70760</v>
      </c>
      <c r="B425" s="23">
        <v>71405</v>
      </c>
      <c r="C425" s="22">
        <v>71964</v>
      </c>
      <c r="D425" s="23">
        <v>72321</v>
      </c>
      <c r="E425" s="22">
        <v>72802</v>
      </c>
      <c r="F425" s="23">
        <v>73531</v>
      </c>
      <c r="G425" s="22">
        <v>74446</v>
      </c>
      <c r="H425" s="23">
        <v>75013</v>
      </c>
      <c r="I425" s="22">
        <v>75485</v>
      </c>
      <c r="J425" s="23">
        <v>75962</v>
      </c>
      <c r="K425" s="22">
        <v>76485</v>
      </c>
      <c r="L425" s="23">
        <v>77355</v>
      </c>
      <c r="M425" s="22">
        <v>77614</v>
      </c>
      <c r="N425" s="23">
        <v>78252</v>
      </c>
      <c r="O425" s="22">
        <v>78620</v>
      </c>
    </row>
    <row r="426" s="21" customFormat="1" spans="1:15">
      <c r="A426" s="22">
        <v>70763</v>
      </c>
      <c r="B426" s="23">
        <v>71410</v>
      </c>
      <c r="C426" s="22">
        <v>71966</v>
      </c>
      <c r="D426" s="23">
        <v>72335</v>
      </c>
      <c r="E426" s="22">
        <v>72812</v>
      </c>
      <c r="F426" s="23">
        <v>73533</v>
      </c>
      <c r="G426" s="22">
        <v>74447</v>
      </c>
      <c r="H426" s="23">
        <v>75065</v>
      </c>
      <c r="I426" s="22">
        <v>75489</v>
      </c>
      <c r="J426" s="23">
        <v>75964</v>
      </c>
      <c r="K426" s="22">
        <v>76490</v>
      </c>
      <c r="L426" s="23">
        <v>77356</v>
      </c>
      <c r="M426" s="22">
        <v>77626</v>
      </c>
      <c r="N426" s="23">
        <v>78263</v>
      </c>
      <c r="O426" s="22">
        <v>78621</v>
      </c>
    </row>
    <row r="427" s="21" customFormat="1" spans="1:15">
      <c r="A427" s="22">
        <v>70764</v>
      </c>
      <c r="B427" s="23">
        <v>71434</v>
      </c>
      <c r="C427" s="22">
        <v>71998</v>
      </c>
      <c r="D427" s="23">
        <v>72336</v>
      </c>
      <c r="E427" s="22">
        <v>72820</v>
      </c>
      <c r="F427" s="23">
        <v>73536</v>
      </c>
      <c r="G427" s="22">
        <v>74456</v>
      </c>
      <c r="H427" s="23">
        <v>75076</v>
      </c>
      <c r="I427" s="22">
        <v>75490</v>
      </c>
      <c r="J427" s="23">
        <v>75976</v>
      </c>
      <c r="K427" s="22">
        <v>76513</v>
      </c>
      <c r="L427" s="23">
        <v>77357</v>
      </c>
      <c r="M427" s="22">
        <v>77630</v>
      </c>
      <c r="N427" s="23">
        <v>78264</v>
      </c>
      <c r="O427" s="22">
        <v>78623</v>
      </c>
    </row>
    <row r="428" s="21" customFormat="1" spans="1:15">
      <c r="A428" s="22">
        <v>70765</v>
      </c>
      <c r="B428" s="23">
        <v>71440</v>
      </c>
      <c r="C428" s="22">
        <v>71999</v>
      </c>
      <c r="D428" s="23">
        <v>72339</v>
      </c>
      <c r="E428" s="22">
        <v>72830</v>
      </c>
      <c r="F428" s="23">
        <v>73551</v>
      </c>
      <c r="G428" s="22">
        <v>74463</v>
      </c>
      <c r="H428" s="23">
        <v>75101</v>
      </c>
      <c r="I428" s="22">
        <v>75495</v>
      </c>
      <c r="J428" s="23">
        <v>75990</v>
      </c>
      <c r="K428" s="22">
        <v>76522</v>
      </c>
      <c r="L428" s="23">
        <v>77362</v>
      </c>
      <c r="M428" s="22">
        <v>77656</v>
      </c>
      <c r="N428" s="23">
        <v>78266</v>
      </c>
      <c r="O428" s="22">
        <v>78633</v>
      </c>
    </row>
    <row r="429" s="21" customFormat="1" spans="1:15">
      <c r="A429" s="22">
        <v>70767</v>
      </c>
      <c r="B429" s="23">
        <v>71457</v>
      </c>
      <c r="C429" s="22">
        <v>72002</v>
      </c>
      <c r="D429" s="23">
        <v>72340</v>
      </c>
      <c r="E429" s="22">
        <v>72834</v>
      </c>
      <c r="F429" s="23">
        <v>73555</v>
      </c>
      <c r="G429" s="22">
        <v>74464</v>
      </c>
      <c r="H429" s="23">
        <v>75103</v>
      </c>
      <c r="I429" s="22">
        <v>75551</v>
      </c>
      <c r="J429" s="23">
        <v>76008</v>
      </c>
      <c r="K429" s="22">
        <v>76523</v>
      </c>
      <c r="L429" s="23">
        <v>77365</v>
      </c>
      <c r="M429" s="22">
        <v>77657</v>
      </c>
      <c r="N429" s="23">
        <v>78330</v>
      </c>
      <c r="O429" s="22">
        <v>78642</v>
      </c>
    </row>
    <row r="430" s="21" customFormat="1" spans="1:15">
      <c r="A430" s="22">
        <v>70770</v>
      </c>
      <c r="B430" s="23">
        <v>71458</v>
      </c>
      <c r="C430" s="22">
        <v>72007</v>
      </c>
      <c r="D430" s="23">
        <v>72341</v>
      </c>
      <c r="E430" s="22">
        <v>72855</v>
      </c>
      <c r="F430" s="23">
        <v>73601</v>
      </c>
      <c r="G430" s="22">
        <v>74465</v>
      </c>
      <c r="H430" s="23">
        <v>75110</v>
      </c>
      <c r="I430" s="22">
        <v>75561</v>
      </c>
      <c r="J430" s="23">
        <v>76009</v>
      </c>
      <c r="K430" s="22">
        <v>76524</v>
      </c>
      <c r="L430" s="23">
        <v>77372</v>
      </c>
      <c r="M430" s="22">
        <v>77662</v>
      </c>
      <c r="N430" s="23">
        <v>78332</v>
      </c>
      <c r="O430" s="22">
        <v>78644</v>
      </c>
    </row>
    <row r="431" s="21" customFormat="1" spans="1:15">
      <c r="A431" s="22">
        <v>70774</v>
      </c>
      <c r="B431" s="23">
        <v>71459</v>
      </c>
      <c r="C431" s="22">
        <v>72011</v>
      </c>
      <c r="D431" s="23">
        <v>72359</v>
      </c>
      <c r="E431" s="22">
        <v>72858</v>
      </c>
      <c r="F431" s="23">
        <v>73668</v>
      </c>
      <c r="G431" s="22">
        <v>74467</v>
      </c>
      <c r="H431" s="23">
        <v>75114</v>
      </c>
      <c r="I431" s="22">
        <v>75570</v>
      </c>
      <c r="J431" s="23">
        <v>76020</v>
      </c>
      <c r="K431" s="22">
        <v>76537</v>
      </c>
      <c r="L431" s="23">
        <v>77378</v>
      </c>
      <c r="M431" s="22">
        <v>77713</v>
      </c>
      <c r="N431" s="23">
        <v>78333</v>
      </c>
      <c r="O431" s="22">
        <v>78645</v>
      </c>
    </row>
    <row r="432" s="21" customFormat="1" spans="1:15">
      <c r="A432" s="22">
        <v>70776</v>
      </c>
      <c r="B432" s="23">
        <v>71463</v>
      </c>
      <c r="C432" s="22">
        <v>72012</v>
      </c>
      <c r="D432" s="23">
        <v>72364</v>
      </c>
      <c r="E432" s="22">
        <v>72865</v>
      </c>
      <c r="F432" s="23">
        <v>73960</v>
      </c>
      <c r="G432" s="22">
        <v>74468</v>
      </c>
      <c r="H432" s="23">
        <v>75117</v>
      </c>
      <c r="I432" s="22">
        <v>75603</v>
      </c>
      <c r="J432" s="23">
        <v>76022</v>
      </c>
      <c r="K432" s="22">
        <v>76554</v>
      </c>
      <c r="L432" s="23">
        <v>77423</v>
      </c>
      <c r="M432" s="22">
        <v>77808</v>
      </c>
      <c r="N432" s="23">
        <v>78336</v>
      </c>
      <c r="O432" s="22">
        <v>78653</v>
      </c>
    </row>
    <row r="433" s="21" customFormat="1" spans="1:15">
      <c r="A433" s="22">
        <v>70778</v>
      </c>
      <c r="B433" s="23">
        <v>71466</v>
      </c>
      <c r="C433" s="22">
        <v>72015</v>
      </c>
      <c r="D433" s="23">
        <v>72387</v>
      </c>
      <c r="E433" s="22">
        <v>72921</v>
      </c>
      <c r="F433" s="23">
        <v>74003</v>
      </c>
      <c r="G433" s="22">
        <v>74477</v>
      </c>
      <c r="H433" s="23">
        <v>75119</v>
      </c>
      <c r="I433" s="22">
        <v>75642</v>
      </c>
      <c r="J433" s="23">
        <v>76031</v>
      </c>
      <c r="K433" s="22">
        <v>76558</v>
      </c>
      <c r="L433" s="23">
        <v>77437</v>
      </c>
      <c r="M433" s="22">
        <v>77833</v>
      </c>
      <c r="N433" s="23">
        <v>78342</v>
      </c>
      <c r="O433" s="22">
        <v>78654</v>
      </c>
    </row>
    <row r="434" s="21" customFormat="1" spans="1:15">
      <c r="A434" s="22">
        <v>70780</v>
      </c>
      <c r="B434" s="23">
        <v>71485</v>
      </c>
      <c r="C434" s="22">
        <v>72019</v>
      </c>
      <c r="D434" s="23">
        <v>72396</v>
      </c>
      <c r="E434" s="22">
        <v>72935</v>
      </c>
      <c r="F434" s="23">
        <v>74004</v>
      </c>
      <c r="G434" s="22">
        <v>74501</v>
      </c>
      <c r="H434" s="23">
        <v>75120</v>
      </c>
      <c r="I434" s="22">
        <v>75644</v>
      </c>
      <c r="J434" s="23">
        <v>76033</v>
      </c>
      <c r="K434" s="22">
        <v>76559</v>
      </c>
      <c r="L434" s="23">
        <v>77441</v>
      </c>
      <c r="M434" s="22">
        <v>77834</v>
      </c>
      <c r="N434" s="23">
        <v>78358</v>
      </c>
      <c r="O434" s="22">
        <v>78669</v>
      </c>
    </row>
    <row r="435" s="21" customFormat="1" spans="1:15">
      <c r="A435" s="22">
        <v>70782</v>
      </c>
      <c r="B435" s="23">
        <v>71497</v>
      </c>
      <c r="C435" s="22">
        <v>72023</v>
      </c>
      <c r="D435" s="23">
        <v>72411</v>
      </c>
      <c r="E435" s="22">
        <v>72936</v>
      </c>
      <c r="F435" s="23">
        <v>74008</v>
      </c>
      <c r="G435" s="22">
        <v>74502</v>
      </c>
      <c r="H435" s="23">
        <v>75121</v>
      </c>
      <c r="I435" s="22">
        <v>75647</v>
      </c>
      <c r="J435" s="23">
        <v>76048</v>
      </c>
      <c r="K435" s="22">
        <v>76564</v>
      </c>
      <c r="L435" s="23">
        <v>77447</v>
      </c>
      <c r="M435" s="22">
        <v>77862</v>
      </c>
      <c r="N435" s="23">
        <v>78363</v>
      </c>
      <c r="O435" s="22">
        <v>78673</v>
      </c>
    </row>
    <row r="436" s="21" customFormat="1" spans="1:15">
      <c r="A436" s="22">
        <v>70785</v>
      </c>
      <c r="B436" s="23">
        <v>71601</v>
      </c>
      <c r="C436" s="22">
        <v>72037</v>
      </c>
      <c r="D436" s="23">
        <v>72417</v>
      </c>
      <c r="E436" s="22">
        <v>72941</v>
      </c>
      <c r="F436" s="23">
        <v>74015</v>
      </c>
      <c r="G436" s="22">
        <v>74522</v>
      </c>
      <c r="H436" s="23">
        <v>75126</v>
      </c>
      <c r="I436" s="22">
        <v>75652</v>
      </c>
      <c r="J436" s="23">
        <v>76049</v>
      </c>
      <c r="K436" s="22">
        <v>76571</v>
      </c>
      <c r="L436" s="23">
        <v>77452</v>
      </c>
      <c r="M436" s="22">
        <v>77866</v>
      </c>
      <c r="N436" s="23">
        <v>78364</v>
      </c>
      <c r="O436" s="22">
        <v>78674</v>
      </c>
    </row>
    <row r="437" s="21" customFormat="1" spans="1:15">
      <c r="A437" s="22">
        <v>70787</v>
      </c>
      <c r="B437" s="23">
        <v>71602</v>
      </c>
      <c r="C437" s="22">
        <v>72043</v>
      </c>
      <c r="D437" s="23">
        <v>72426</v>
      </c>
      <c r="E437" s="22">
        <v>72951</v>
      </c>
      <c r="F437" s="23">
        <v>74017</v>
      </c>
      <c r="G437" s="22">
        <v>74554</v>
      </c>
      <c r="H437" s="23">
        <v>75135</v>
      </c>
      <c r="I437" s="22">
        <v>75654</v>
      </c>
      <c r="J437" s="23">
        <v>76058</v>
      </c>
      <c r="K437" s="22">
        <v>76573</v>
      </c>
      <c r="L437" s="23">
        <v>77463</v>
      </c>
      <c r="M437" s="22">
        <v>77868</v>
      </c>
      <c r="N437" s="23">
        <v>78373</v>
      </c>
      <c r="O437" s="22">
        <v>78676</v>
      </c>
    </row>
    <row r="438" s="21" customFormat="1" spans="1:15">
      <c r="A438" s="22">
        <v>70791</v>
      </c>
      <c r="B438" s="23">
        <v>71603</v>
      </c>
      <c r="C438" s="22">
        <v>72052</v>
      </c>
      <c r="D438" s="23">
        <v>72427</v>
      </c>
      <c r="E438" s="22">
        <v>73007</v>
      </c>
      <c r="F438" s="23">
        <v>74018</v>
      </c>
      <c r="G438" s="22">
        <v>74565</v>
      </c>
      <c r="H438" s="23">
        <v>75142</v>
      </c>
      <c r="I438" s="22">
        <v>75658</v>
      </c>
      <c r="J438" s="23">
        <v>76059</v>
      </c>
      <c r="K438" s="22">
        <v>76574</v>
      </c>
      <c r="L438" s="23">
        <v>77467</v>
      </c>
      <c r="M438" s="22">
        <v>77869</v>
      </c>
      <c r="N438" s="23">
        <v>78380</v>
      </c>
      <c r="O438" s="22">
        <v>78737</v>
      </c>
    </row>
    <row r="439" s="21" customFormat="1" spans="1:15">
      <c r="A439" s="22">
        <v>70792</v>
      </c>
      <c r="B439" s="23">
        <v>71611</v>
      </c>
      <c r="C439" s="22">
        <v>72058</v>
      </c>
      <c r="D439" s="23">
        <v>72439</v>
      </c>
      <c r="E439" s="22">
        <v>73018</v>
      </c>
      <c r="F439" s="23">
        <v>74019</v>
      </c>
      <c r="G439" s="22">
        <v>74601</v>
      </c>
      <c r="H439" s="23">
        <v>75147</v>
      </c>
      <c r="I439" s="22">
        <v>75659</v>
      </c>
      <c r="J439" s="23">
        <v>76071</v>
      </c>
      <c r="K439" s="22">
        <v>76579</v>
      </c>
      <c r="L439" s="23">
        <v>77469</v>
      </c>
      <c r="M439" s="22">
        <v>77870</v>
      </c>
      <c r="N439" s="23">
        <v>78381</v>
      </c>
      <c r="O439" s="22">
        <v>78766</v>
      </c>
    </row>
    <row r="440" s="21" customFormat="1" spans="1:15">
      <c r="A440" s="22">
        <v>70807</v>
      </c>
      <c r="B440" s="23">
        <v>71612</v>
      </c>
      <c r="C440" s="22">
        <v>72059</v>
      </c>
      <c r="D440" s="23">
        <v>72445</v>
      </c>
      <c r="E440" s="22">
        <v>73020</v>
      </c>
      <c r="F440" s="23">
        <v>74021</v>
      </c>
      <c r="G440" s="22">
        <v>74602</v>
      </c>
      <c r="H440" s="23">
        <v>75151</v>
      </c>
      <c r="I440" s="22">
        <v>75662</v>
      </c>
      <c r="J440" s="23">
        <v>76078</v>
      </c>
      <c r="K440" s="22">
        <v>76596</v>
      </c>
      <c r="L440" s="23">
        <v>77471</v>
      </c>
      <c r="M440" s="22">
        <v>77905</v>
      </c>
      <c r="N440" s="23">
        <v>78382</v>
      </c>
      <c r="O440" s="22">
        <v>78801</v>
      </c>
    </row>
    <row r="441" s="21" customFormat="1" spans="1:15">
      <c r="A441" s="22">
        <v>71006</v>
      </c>
      <c r="B441" s="23">
        <v>71613</v>
      </c>
      <c r="C441" s="22">
        <v>72061</v>
      </c>
      <c r="D441" s="23">
        <v>72464</v>
      </c>
      <c r="E441" s="22">
        <v>73022</v>
      </c>
      <c r="F441" s="23">
        <v>74031</v>
      </c>
      <c r="G441" s="22">
        <v>74701</v>
      </c>
      <c r="H441" s="23">
        <v>75152</v>
      </c>
      <c r="I441" s="22">
        <v>75663</v>
      </c>
      <c r="J441" s="23">
        <v>76082</v>
      </c>
      <c r="K441" s="22">
        <v>76598</v>
      </c>
      <c r="L441" s="23">
        <v>77474</v>
      </c>
      <c r="M441" s="22">
        <v>77951</v>
      </c>
      <c r="N441" s="23">
        <v>78406</v>
      </c>
      <c r="O441" s="22">
        <v>78802</v>
      </c>
    </row>
    <row r="442" s="21" customFormat="1" spans="1:15">
      <c r="A442" s="22">
        <v>71033</v>
      </c>
      <c r="B442" s="23">
        <v>71635</v>
      </c>
      <c r="C442" s="22">
        <v>72065</v>
      </c>
      <c r="D442" s="23">
        <v>72472</v>
      </c>
      <c r="E442" s="22">
        <v>73023</v>
      </c>
      <c r="F442" s="23">
        <v>74041</v>
      </c>
      <c r="G442" s="22">
        <v>74702</v>
      </c>
      <c r="H442" s="23">
        <v>75154</v>
      </c>
      <c r="I442" s="22">
        <v>75670</v>
      </c>
      <c r="J442" s="23">
        <v>76087</v>
      </c>
      <c r="K442" s="22">
        <v>76633</v>
      </c>
      <c r="L442" s="23">
        <v>77476</v>
      </c>
      <c r="M442" s="22">
        <v>77960</v>
      </c>
      <c r="N442" s="23">
        <v>78516</v>
      </c>
      <c r="O442" s="22">
        <v>78834</v>
      </c>
    </row>
    <row r="443" s="21" customFormat="1" spans="1:15">
      <c r="A443" s="22">
        <v>71037</v>
      </c>
      <c r="B443" s="23">
        <v>71654</v>
      </c>
      <c r="C443" s="22">
        <v>72068</v>
      </c>
      <c r="D443" s="23">
        <v>72475</v>
      </c>
      <c r="E443" s="22">
        <v>73025</v>
      </c>
      <c r="F443" s="23">
        <v>74053</v>
      </c>
      <c r="G443" s="22">
        <v>74720</v>
      </c>
      <c r="H443" s="23">
        <v>75156</v>
      </c>
      <c r="I443" s="22">
        <v>75671</v>
      </c>
      <c r="J443" s="23">
        <v>76113</v>
      </c>
      <c r="K443" s="22">
        <v>76645</v>
      </c>
      <c r="L443" s="23">
        <v>77484</v>
      </c>
      <c r="M443" s="22">
        <v>77971</v>
      </c>
      <c r="N443" s="23">
        <v>78537</v>
      </c>
      <c r="O443" s="22">
        <v>78840</v>
      </c>
    </row>
    <row r="444" s="21" customFormat="1" spans="1:15">
      <c r="A444" s="22">
        <v>71055</v>
      </c>
      <c r="B444" s="23">
        <v>71655</v>
      </c>
      <c r="C444" s="22">
        <v>72079</v>
      </c>
      <c r="D444" s="23">
        <v>72476</v>
      </c>
      <c r="E444" s="22">
        <v>73033</v>
      </c>
      <c r="F444" s="23">
        <v>74063</v>
      </c>
      <c r="G444" s="22">
        <v>74745</v>
      </c>
      <c r="H444" s="23">
        <v>75160</v>
      </c>
      <c r="I444" s="22">
        <v>75672</v>
      </c>
      <c r="J444" s="23">
        <v>76227</v>
      </c>
      <c r="K444" s="22">
        <v>76654</v>
      </c>
      <c r="L444" s="23">
        <v>77486</v>
      </c>
      <c r="M444" s="22">
        <v>77977</v>
      </c>
      <c r="N444" s="23">
        <v>78541</v>
      </c>
      <c r="O444" s="22">
        <v>78853</v>
      </c>
    </row>
    <row r="445" s="21" customFormat="1" spans="1:15">
      <c r="A445" s="22">
        <v>71066</v>
      </c>
      <c r="B445" s="23">
        <v>71656</v>
      </c>
      <c r="C445" s="22">
        <v>72086</v>
      </c>
      <c r="D445" s="23">
        <v>72501</v>
      </c>
      <c r="E445" s="22">
        <v>73036</v>
      </c>
      <c r="F445" s="23">
        <v>74066</v>
      </c>
      <c r="G445" s="22">
        <v>74747</v>
      </c>
      <c r="H445" s="23">
        <v>75165</v>
      </c>
      <c r="I445" s="22">
        <v>75680</v>
      </c>
      <c r="J445" s="23">
        <v>76240</v>
      </c>
      <c r="K445" s="22">
        <v>76655</v>
      </c>
      <c r="L445" s="23">
        <v>77501</v>
      </c>
      <c r="M445" s="22">
        <v>77978</v>
      </c>
      <c r="N445" s="23">
        <v>78542</v>
      </c>
      <c r="O445" s="22">
        <v>78951</v>
      </c>
    </row>
    <row r="446" s="21" customFormat="1" spans="1:15">
      <c r="A446" s="22">
        <v>71075</v>
      </c>
      <c r="B446" s="23">
        <v>71657</v>
      </c>
      <c r="C446" s="22">
        <v>72104</v>
      </c>
      <c r="D446" s="23">
        <v>72503</v>
      </c>
      <c r="E446" s="22">
        <v>73048</v>
      </c>
      <c r="F446" s="23">
        <v>74067</v>
      </c>
      <c r="G446" s="22">
        <v>74752</v>
      </c>
      <c r="H446" s="23">
        <v>75166</v>
      </c>
      <c r="I446" s="22">
        <v>75687</v>
      </c>
      <c r="J446" s="23">
        <v>76245</v>
      </c>
      <c r="K446" s="22">
        <v>76676</v>
      </c>
      <c r="L446" s="23">
        <v>77510</v>
      </c>
      <c r="M446" s="22">
        <v>77979</v>
      </c>
      <c r="N446" s="23">
        <v>78558</v>
      </c>
      <c r="O446" s="22">
        <v>79007</v>
      </c>
    </row>
    <row r="447" s="21" customFormat="1" spans="1:15">
      <c r="A447" s="22">
        <v>71080</v>
      </c>
      <c r="B447" s="23">
        <v>71666</v>
      </c>
      <c r="C447" s="22">
        <v>72105</v>
      </c>
      <c r="D447" s="23">
        <v>72526</v>
      </c>
      <c r="E447" s="22">
        <v>73065</v>
      </c>
      <c r="F447" s="23">
        <v>74068</v>
      </c>
      <c r="G447" s="22">
        <v>74802</v>
      </c>
      <c r="H447" s="23">
        <v>75167</v>
      </c>
      <c r="I447" s="22">
        <v>75688</v>
      </c>
      <c r="J447" s="23">
        <v>76247</v>
      </c>
      <c r="K447" s="22">
        <v>76801</v>
      </c>
      <c r="L447" s="23">
        <v>77511</v>
      </c>
      <c r="M447" s="22">
        <v>77983</v>
      </c>
      <c r="N447" s="23">
        <v>78559</v>
      </c>
      <c r="O447" s="22">
        <v>79008</v>
      </c>
    </row>
    <row r="448" s="21" customFormat="1" spans="1:15">
      <c r="A448" s="22">
        <v>71107</v>
      </c>
      <c r="B448" s="23">
        <v>71701</v>
      </c>
      <c r="C448" s="22">
        <v>72106</v>
      </c>
      <c r="D448" s="23">
        <v>72543</v>
      </c>
      <c r="E448" s="22">
        <v>73078</v>
      </c>
      <c r="F448" s="23">
        <v>74073</v>
      </c>
      <c r="G448" s="22">
        <v>74804</v>
      </c>
      <c r="H448" s="23">
        <v>75173</v>
      </c>
      <c r="I448" s="22">
        <v>75693</v>
      </c>
      <c r="J448" s="23">
        <v>76249</v>
      </c>
      <c r="K448" s="22">
        <v>76804</v>
      </c>
      <c r="L448" s="23">
        <v>77512</v>
      </c>
      <c r="M448" s="22">
        <v>77991</v>
      </c>
      <c r="N448" s="23">
        <v>78560</v>
      </c>
      <c r="O448" s="22">
        <v>79012</v>
      </c>
    </row>
    <row r="449" s="21" customFormat="1" spans="1:15">
      <c r="A449" s="22">
        <v>71119</v>
      </c>
      <c r="B449" s="23">
        <v>71711</v>
      </c>
      <c r="C449" s="22">
        <v>72110</v>
      </c>
      <c r="D449" s="23">
        <v>72553</v>
      </c>
      <c r="E449" s="22">
        <v>73084</v>
      </c>
      <c r="F449" s="23">
        <v>74075</v>
      </c>
      <c r="G449" s="22">
        <v>74818</v>
      </c>
      <c r="H449" s="23">
        <v>75189</v>
      </c>
      <c r="I449" s="22">
        <v>75694</v>
      </c>
      <c r="J449" s="23">
        <v>76250</v>
      </c>
      <c r="K449" s="22">
        <v>76886</v>
      </c>
      <c r="L449" s="23">
        <v>77515</v>
      </c>
      <c r="M449" s="22">
        <v>78001</v>
      </c>
      <c r="N449" s="23">
        <v>78561</v>
      </c>
      <c r="O449" s="22">
        <v>79015</v>
      </c>
    </row>
    <row r="450" s="21" customFormat="1" spans="1:15">
      <c r="A450" s="22">
        <v>71218</v>
      </c>
      <c r="B450" s="23">
        <v>71730</v>
      </c>
      <c r="C450" s="22">
        <v>72139</v>
      </c>
      <c r="D450" s="23">
        <v>72601</v>
      </c>
      <c r="E450" s="22">
        <v>73089</v>
      </c>
      <c r="F450" s="23">
        <v>74082</v>
      </c>
      <c r="G450" s="22">
        <v>74820</v>
      </c>
      <c r="H450" s="23">
        <v>75393</v>
      </c>
      <c r="I450" s="22">
        <v>75704</v>
      </c>
      <c r="J450" s="23">
        <v>76253</v>
      </c>
      <c r="K450" s="22">
        <v>76904</v>
      </c>
      <c r="L450" s="23">
        <v>77516</v>
      </c>
      <c r="M450" s="22">
        <v>78006</v>
      </c>
      <c r="N450" s="23">
        <v>78562</v>
      </c>
      <c r="O450" s="22">
        <v>79029</v>
      </c>
    </row>
    <row r="451" s="21" customFormat="1" spans="1:15">
      <c r="A451" s="22">
        <v>71220</v>
      </c>
      <c r="B451" s="23">
        <v>71745</v>
      </c>
      <c r="C451" s="22">
        <v>72143</v>
      </c>
      <c r="D451" s="23">
        <v>72602</v>
      </c>
      <c r="E451" s="22">
        <v>73093</v>
      </c>
      <c r="F451" s="23">
        <v>74126</v>
      </c>
      <c r="G451" s="22">
        <v>74821</v>
      </c>
      <c r="H451" s="23">
        <v>75401</v>
      </c>
      <c r="I451" s="22">
        <v>75706</v>
      </c>
      <c r="J451" s="23">
        <v>76258</v>
      </c>
      <c r="K451" s="22">
        <v>76905</v>
      </c>
      <c r="L451" s="23">
        <v>77517</v>
      </c>
      <c r="M451" s="22">
        <v>78028</v>
      </c>
      <c r="N451" s="23">
        <v>78566</v>
      </c>
      <c r="O451" s="22">
        <v>79032</v>
      </c>
    </row>
    <row r="452" s="21" customFormat="1" spans="1:15">
      <c r="A452" s="22">
        <v>79033</v>
      </c>
      <c r="B452" s="23">
        <v>80543</v>
      </c>
      <c r="C452" s="22">
        <v>81302</v>
      </c>
      <c r="D452" s="23">
        <v>82929</v>
      </c>
      <c r="E452" s="22">
        <v>84044</v>
      </c>
      <c r="F452" s="23">
        <v>85239</v>
      </c>
      <c r="G452" s="22">
        <v>86302</v>
      </c>
      <c r="H452" s="23">
        <v>87532</v>
      </c>
      <c r="I452" s="22">
        <v>89166</v>
      </c>
      <c r="J452" s="23">
        <v>92091</v>
      </c>
      <c r="K452" s="22">
        <v>92582</v>
      </c>
      <c r="L452" s="23">
        <v>93463</v>
      </c>
      <c r="M452" s="22">
        <v>94037</v>
      </c>
      <c r="N452" s="23">
        <v>94562</v>
      </c>
      <c r="O452" s="22">
        <v>95340</v>
      </c>
    </row>
    <row r="453" s="21" customFormat="1" spans="1:15">
      <c r="A453" s="22">
        <v>79108</v>
      </c>
      <c r="B453" s="23">
        <v>80544</v>
      </c>
      <c r="C453" s="22">
        <v>81303</v>
      </c>
      <c r="D453" s="23">
        <v>82942</v>
      </c>
      <c r="E453" s="22">
        <v>84049</v>
      </c>
      <c r="F453" s="23">
        <v>85243</v>
      </c>
      <c r="G453" s="22">
        <v>86303</v>
      </c>
      <c r="H453" s="23">
        <v>87533</v>
      </c>
      <c r="I453" s="22">
        <v>89402</v>
      </c>
      <c r="J453" s="23">
        <v>92220</v>
      </c>
      <c r="K453" s="22">
        <v>92596</v>
      </c>
      <c r="L453" s="23">
        <v>93464</v>
      </c>
      <c r="M453" s="22">
        <v>94038</v>
      </c>
      <c r="N453" s="23">
        <v>94563</v>
      </c>
      <c r="O453" s="22">
        <v>95341</v>
      </c>
    </row>
    <row r="454" s="21" customFormat="1" spans="1:15">
      <c r="A454" s="22">
        <v>79314</v>
      </c>
      <c r="B454" s="23">
        <v>80603</v>
      </c>
      <c r="C454" s="22">
        <v>81321</v>
      </c>
      <c r="D454" s="23">
        <v>83001</v>
      </c>
      <c r="E454" s="22">
        <v>84060</v>
      </c>
      <c r="F454" s="23">
        <v>85253</v>
      </c>
      <c r="G454" s="22">
        <v>86304</v>
      </c>
      <c r="H454" s="23">
        <v>87547</v>
      </c>
      <c r="I454" s="22">
        <v>89403</v>
      </c>
      <c r="J454" s="23">
        <v>92227</v>
      </c>
      <c r="K454" s="22">
        <v>92624</v>
      </c>
      <c r="L454" s="23">
        <v>93465</v>
      </c>
      <c r="M454" s="22">
        <v>94044</v>
      </c>
      <c r="N454" s="23">
        <v>94570</v>
      </c>
      <c r="O454" s="22">
        <v>95344</v>
      </c>
    </row>
    <row r="455" s="21" customFormat="1" spans="1:15">
      <c r="A455" s="22">
        <v>79326</v>
      </c>
      <c r="B455" s="23">
        <v>80615</v>
      </c>
      <c r="C455" s="22">
        <v>81401</v>
      </c>
      <c r="D455" s="23">
        <v>83002</v>
      </c>
      <c r="E455" s="22">
        <v>84068</v>
      </c>
      <c r="F455" s="23">
        <v>85262</v>
      </c>
      <c r="G455" s="22">
        <v>86305</v>
      </c>
      <c r="H455" s="23">
        <v>87574</v>
      </c>
      <c r="I455" s="22">
        <v>89408</v>
      </c>
      <c r="J455" s="23">
        <v>92236</v>
      </c>
      <c r="K455" s="22">
        <v>92679</v>
      </c>
      <c r="L455" s="23">
        <v>93514</v>
      </c>
      <c r="M455" s="22">
        <v>94062</v>
      </c>
      <c r="N455" s="23">
        <v>94573</v>
      </c>
      <c r="O455" s="22">
        <v>95348</v>
      </c>
    </row>
    <row r="456" s="21" customFormat="1" spans="1:15">
      <c r="A456" s="22">
        <v>79363</v>
      </c>
      <c r="B456" s="23">
        <v>80621</v>
      </c>
      <c r="C456" s="22">
        <v>81416</v>
      </c>
      <c r="D456" s="23">
        <v>83025</v>
      </c>
      <c r="E456" s="22">
        <v>84074</v>
      </c>
      <c r="F456" s="23">
        <v>85263</v>
      </c>
      <c r="G456" s="22">
        <v>86322</v>
      </c>
      <c r="H456" s="23">
        <v>87582</v>
      </c>
      <c r="I456" s="22">
        <v>89411</v>
      </c>
      <c r="J456" s="23">
        <v>92240</v>
      </c>
      <c r="K456" s="22">
        <v>93013</v>
      </c>
      <c r="L456" s="23">
        <v>93515</v>
      </c>
      <c r="M456" s="22">
        <v>94102</v>
      </c>
      <c r="N456" s="23">
        <v>94574</v>
      </c>
      <c r="O456" s="22">
        <v>95357</v>
      </c>
    </row>
    <row r="457" s="21" customFormat="1" spans="1:15">
      <c r="A457" s="22">
        <v>79366</v>
      </c>
      <c r="B457" s="23">
        <v>80623</v>
      </c>
      <c r="C457" s="22">
        <v>81420</v>
      </c>
      <c r="D457" s="23">
        <v>83204</v>
      </c>
      <c r="E457" s="22">
        <v>84075</v>
      </c>
      <c r="F457" s="23">
        <v>85266</v>
      </c>
      <c r="G457" s="22">
        <v>86323</v>
      </c>
      <c r="H457" s="23">
        <v>87583</v>
      </c>
      <c r="I457" s="22">
        <v>89433</v>
      </c>
      <c r="J457" s="23">
        <v>92241</v>
      </c>
      <c r="K457" s="22">
        <v>93060</v>
      </c>
      <c r="L457" s="23">
        <v>93524</v>
      </c>
      <c r="M457" s="22">
        <v>94103</v>
      </c>
      <c r="N457" s="23">
        <v>94575</v>
      </c>
      <c r="O457" s="22">
        <v>95358</v>
      </c>
    </row>
    <row r="458" s="21" customFormat="1" spans="1:15">
      <c r="A458" s="22">
        <v>79380</v>
      </c>
      <c r="B458" s="23">
        <v>80645</v>
      </c>
      <c r="C458" s="22">
        <v>81526</v>
      </c>
      <c r="D458" s="23">
        <v>83218</v>
      </c>
      <c r="E458" s="22">
        <v>84302</v>
      </c>
      <c r="F458" s="23">
        <v>85269</v>
      </c>
      <c r="G458" s="22">
        <v>86326</v>
      </c>
      <c r="H458" s="23">
        <v>87828</v>
      </c>
      <c r="I458" s="22">
        <v>89439</v>
      </c>
      <c r="J458" s="23">
        <v>92243</v>
      </c>
      <c r="K458" s="22">
        <v>93061</v>
      </c>
      <c r="L458" s="23">
        <v>93535</v>
      </c>
      <c r="M458" s="22">
        <v>94104</v>
      </c>
      <c r="N458" s="23">
        <v>94585</v>
      </c>
      <c r="O458" s="22">
        <v>95361</v>
      </c>
    </row>
    <row r="459" s="21" customFormat="1" spans="1:15">
      <c r="A459" s="22">
        <v>79383</v>
      </c>
      <c r="B459" s="23">
        <v>80651</v>
      </c>
      <c r="C459" s="22">
        <v>81601</v>
      </c>
      <c r="D459" s="23">
        <v>83221</v>
      </c>
      <c r="E459" s="22">
        <v>84304</v>
      </c>
      <c r="F459" s="23">
        <v>85273</v>
      </c>
      <c r="G459" s="22">
        <v>86327</v>
      </c>
      <c r="H459" s="23">
        <v>87831</v>
      </c>
      <c r="I459" s="22">
        <v>89441</v>
      </c>
      <c r="J459" s="23">
        <v>92249</v>
      </c>
      <c r="K459" s="22">
        <v>93064</v>
      </c>
      <c r="L459" s="23">
        <v>93536</v>
      </c>
      <c r="M459" s="22">
        <v>94105</v>
      </c>
      <c r="N459" s="23">
        <v>94599</v>
      </c>
      <c r="O459" s="22">
        <v>95370</v>
      </c>
    </row>
    <row r="460" s="21" customFormat="1" spans="1:15">
      <c r="A460" s="22">
        <v>79563</v>
      </c>
      <c r="B460" s="23">
        <v>80653</v>
      </c>
      <c r="C460" s="22">
        <v>81602</v>
      </c>
      <c r="D460" s="23">
        <v>83256</v>
      </c>
      <c r="E460" s="22">
        <v>84315</v>
      </c>
      <c r="F460" s="23">
        <v>85274</v>
      </c>
      <c r="G460" s="22">
        <v>86329</v>
      </c>
      <c r="H460" s="23">
        <v>88002</v>
      </c>
      <c r="I460" s="22">
        <v>89448</v>
      </c>
      <c r="J460" s="23">
        <v>92251</v>
      </c>
      <c r="K460" s="22">
        <v>93067</v>
      </c>
      <c r="L460" s="23">
        <v>93542</v>
      </c>
      <c r="M460" s="22">
        <v>94107</v>
      </c>
      <c r="N460" s="23">
        <v>94603</v>
      </c>
      <c r="O460" s="22">
        <v>95372</v>
      </c>
    </row>
    <row r="461" s="21" customFormat="1" spans="1:15">
      <c r="A461" s="22">
        <v>79706</v>
      </c>
      <c r="B461" s="23">
        <v>80654</v>
      </c>
      <c r="C461" s="22">
        <v>81611</v>
      </c>
      <c r="D461" s="23">
        <v>83318</v>
      </c>
      <c r="E461" s="22">
        <v>84319</v>
      </c>
      <c r="F461" s="23">
        <v>85331</v>
      </c>
      <c r="G461" s="22">
        <v>86335</v>
      </c>
      <c r="H461" s="23">
        <v>88005</v>
      </c>
      <c r="I461" s="22">
        <v>89449</v>
      </c>
      <c r="J461" s="23">
        <v>92273</v>
      </c>
      <c r="K461" s="22">
        <v>93108</v>
      </c>
      <c r="L461" s="23">
        <v>93546</v>
      </c>
      <c r="M461" s="22">
        <v>94108</v>
      </c>
      <c r="N461" s="23">
        <v>94605</v>
      </c>
      <c r="O461" s="22">
        <v>95380</v>
      </c>
    </row>
    <row r="462" s="21" customFormat="1" spans="1:15">
      <c r="A462" s="22">
        <v>79711</v>
      </c>
      <c r="B462" s="23">
        <v>80705</v>
      </c>
      <c r="C462" s="22">
        <v>81612</v>
      </c>
      <c r="D462" s="23">
        <v>83328</v>
      </c>
      <c r="E462" s="22">
        <v>84325</v>
      </c>
      <c r="F462" s="23">
        <v>85339</v>
      </c>
      <c r="G462" s="22">
        <v>86336</v>
      </c>
      <c r="H462" s="23">
        <v>88007</v>
      </c>
      <c r="I462" s="22">
        <v>89450</v>
      </c>
      <c r="J462" s="23">
        <v>92275</v>
      </c>
      <c r="K462" s="22">
        <v>93208</v>
      </c>
      <c r="L462" s="23">
        <v>93550</v>
      </c>
      <c r="M462" s="22">
        <v>94109</v>
      </c>
      <c r="N462" s="23">
        <v>94707</v>
      </c>
      <c r="O462" s="22">
        <v>95404</v>
      </c>
    </row>
    <row r="463" s="21" customFormat="1" spans="1:15">
      <c r="A463" s="22">
        <v>79733</v>
      </c>
      <c r="B463" s="23">
        <v>80722</v>
      </c>
      <c r="C463" s="22">
        <v>81615</v>
      </c>
      <c r="D463" s="23">
        <v>83333</v>
      </c>
      <c r="E463" s="22">
        <v>84326</v>
      </c>
      <c r="F463" s="23">
        <v>85350</v>
      </c>
      <c r="G463" s="22">
        <v>86339</v>
      </c>
      <c r="H463" s="23">
        <v>88021</v>
      </c>
      <c r="I463" s="22">
        <v>89451</v>
      </c>
      <c r="J463" s="23">
        <v>92276</v>
      </c>
      <c r="K463" s="22">
        <v>93215</v>
      </c>
      <c r="L463" s="23">
        <v>93551</v>
      </c>
      <c r="M463" s="22">
        <v>94110</v>
      </c>
      <c r="N463" s="23">
        <v>94803</v>
      </c>
      <c r="O463" s="22">
        <v>95416</v>
      </c>
    </row>
    <row r="464" s="21" customFormat="1" spans="1:15">
      <c r="A464" s="22">
        <v>79745</v>
      </c>
      <c r="B464" s="23">
        <v>80723</v>
      </c>
      <c r="C464" s="22">
        <v>81620</v>
      </c>
      <c r="D464" s="23">
        <v>83338</v>
      </c>
      <c r="E464" s="22">
        <v>84332</v>
      </c>
      <c r="F464" s="23">
        <v>85355</v>
      </c>
      <c r="G464" s="22">
        <v>86340</v>
      </c>
      <c r="H464" s="23">
        <v>88032</v>
      </c>
      <c r="I464" s="22">
        <v>89460</v>
      </c>
      <c r="J464" s="23">
        <v>92278</v>
      </c>
      <c r="K464" s="22">
        <v>93221</v>
      </c>
      <c r="L464" s="23">
        <v>93552</v>
      </c>
      <c r="M464" s="22">
        <v>94111</v>
      </c>
      <c r="N464" s="23">
        <v>94930</v>
      </c>
      <c r="O464" s="22">
        <v>95422</v>
      </c>
    </row>
    <row r="465" s="21" customFormat="1" spans="1:15">
      <c r="A465" s="22">
        <v>79766</v>
      </c>
      <c r="B465" s="23">
        <v>80819</v>
      </c>
      <c r="C465" s="22">
        <v>81621</v>
      </c>
      <c r="D465" s="23">
        <v>83340</v>
      </c>
      <c r="E465" s="22">
        <v>84335</v>
      </c>
      <c r="F465" s="23">
        <v>85377</v>
      </c>
      <c r="G465" s="22">
        <v>86341</v>
      </c>
      <c r="H465" s="23">
        <v>88033</v>
      </c>
      <c r="I465" s="22">
        <v>89508</v>
      </c>
      <c r="J465" s="23">
        <v>92284</v>
      </c>
      <c r="K465" s="22">
        <v>93223</v>
      </c>
      <c r="L465" s="23">
        <v>93560</v>
      </c>
      <c r="M465" s="22">
        <v>94114</v>
      </c>
      <c r="N465" s="23">
        <v>94938</v>
      </c>
      <c r="O465" s="22">
        <v>95424</v>
      </c>
    </row>
    <row r="466" s="21" customFormat="1" spans="1:15">
      <c r="A466" s="22">
        <v>79776</v>
      </c>
      <c r="B466" s="23">
        <v>80831</v>
      </c>
      <c r="C466" s="22">
        <v>81623</v>
      </c>
      <c r="D466" s="23">
        <v>83341</v>
      </c>
      <c r="E466" s="22">
        <v>84337</v>
      </c>
      <c r="F466" s="23">
        <v>85387</v>
      </c>
      <c r="G466" s="22">
        <v>86342</v>
      </c>
      <c r="H466" s="23">
        <v>88046</v>
      </c>
      <c r="I466" s="22">
        <v>90005</v>
      </c>
      <c r="J466" s="23">
        <v>92286</v>
      </c>
      <c r="K466" s="22">
        <v>93230</v>
      </c>
      <c r="L466" s="23">
        <v>93606</v>
      </c>
      <c r="M466" s="22">
        <v>94115</v>
      </c>
      <c r="N466" s="23">
        <v>94947</v>
      </c>
      <c r="O466" s="22">
        <v>95425</v>
      </c>
    </row>
    <row r="467" s="21" customFormat="1" spans="1:15">
      <c r="A467" s="22">
        <v>79786</v>
      </c>
      <c r="B467" s="23">
        <v>80866</v>
      </c>
      <c r="C467" s="22">
        <v>81631</v>
      </c>
      <c r="D467" s="23">
        <v>83401</v>
      </c>
      <c r="E467" s="22">
        <v>84339</v>
      </c>
      <c r="F467" s="23">
        <v>85396</v>
      </c>
      <c r="G467" s="22">
        <v>86351</v>
      </c>
      <c r="H467" s="23">
        <v>88047</v>
      </c>
      <c r="I467" s="22">
        <v>90020</v>
      </c>
      <c r="J467" s="23">
        <v>92307</v>
      </c>
      <c r="K467" s="22">
        <v>93235</v>
      </c>
      <c r="L467" s="23">
        <v>93615</v>
      </c>
      <c r="M467" s="22">
        <v>94116</v>
      </c>
      <c r="N467" s="23">
        <v>94951</v>
      </c>
      <c r="O467" s="22">
        <v>95431</v>
      </c>
    </row>
    <row r="468" s="21" customFormat="1" spans="1:15">
      <c r="A468" s="22">
        <v>79836</v>
      </c>
      <c r="B468" s="23">
        <v>80908</v>
      </c>
      <c r="C468" s="22">
        <v>81632</v>
      </c>
      <c r="D468" s="23">
        <v>83403</v>
      </c>
      <c r="E468" s="22">
        <v>84408</v>
      </c>
      <c r="F468" s="23">
        <v>85552</v>
      </c>
      <c r="G468" s="22">
        <v>86401</v>
      </c>
      <c r="H468" s="23">
        <v>88063</v>
      </c>
      <c r="I468" s="22">
        <v>90044</v>
      </c>
      <c r="J468" s="23">
        <v>92308</v>
      </c>
      <c r="K468" s="22">
        <v>93245</v>
      </c>
      <c r="L468" s="23">
        <v>93619</v>
      </c>
      <c r="M468" s="22">
        <v>94117</v>
      </c>
      <c r="N468" s="23">
        <v>94952</v>
      </c>
      <c r="O468" s="22">
        <v>95435</v>
      </c>
    </row>
    <row r="469" s="21" customFormat="1" spans="1:15">
      <c r="A469" s="22">
        <v>79838</v>
      </c>
      <c r="B469" s="23">
        <v>80925</v>
      </c>
      <c r="C469" s="22">
        <v>81637</v>
      </c>
      <c r="D469" s="23">
        <v>83421</v>
      </c>
      <c r="E469" s="22">
        <v>84633</v>
      </c>
      <c r="F469" s="23">
        <v>85607</v>
      </c>
      <c r="G469" s="22">
        <v>86402</v>
      </c>
      <c r="H469" s="23">
        <v>88081</v>
      </c>
      <c r="I469" s="22">
        <v>90057</v>
      </c>
      <c r="J469" s="23">
        <v>92311</v>
      </c>
      <c r="K469" s="22">
        <v>93247</v>
      </c>
      <c r="L469" s="23">
        <v>93625</v>
      </c>
      <c r="M469" s="22">
        <v>94118</v>
      </c>
      <c r="N469" s="23">
        <v>95004</v>
      </c>
      <c r="O469" s="22">
        <v>95436</v>
      </c>
    </row>
    <row r="470" s="21" customFormat="1" spans="1:15">
      <c r="A470" s="22">
        <v>79849</v>
      </c>
      <c r="B470" s="23">
        <v>80930</v>
      </c>
      <c r="C470" s="22">
        <v>81657</v>
      </c>
      <c r="D470" s="23">
        <v>83422</v>
      </c>
      <c r="E470" s="22">
        <v>84634</v>
      </c>
      <c r="F470" s="23">
        <v>85608</v>
      </c>
      <c r="G470" s="22">
        <v>86404</v>
      </c>
      <c r="H470" s="23">
        <v>88101</v>
      </c>
      <c r="I470" s="22">
        <v>90265</v>
      </c>
      <c r="J470" s="23">
        <v>92312</v>
      </c>
      <c r="K470" s="22">
        <v>93257</v>
      </c>
      <c r="L470" s="23">
        <v>93630</v>
      </c>
      <c r="M470" s="22">
        <v>94121</v>
      </c>
      <c r="N470" s="23">
        <v>95005</v>
      </c>
      <c r="O470" s="22">
        <v>95439</v>
      </c>
    </row>
    <row r="471" s="21" customFormat="1" spans="1:15">
      <c r="A471" s="22">
        <v>79911</v>
      </c>
      <c r="B471" s="23">
        <v>80939</v>
      </c>
      <c r="C471" s="22">
        <v>81658</v>
      </c>
      <c r="D471" s="23">
        <v>83438</v>
      </c>
      <c r="E471" s="22">
        <v>84701</v>
      </c>
      <c r="F471" s="23">
        <v>85613</v>
      </c>
      <c r="G471" s="22">
        <v>86406</v>
      </c>
      <c r="H471" s="23">
        <v>88102</v>
      </c>
      <c r="I471" s="22">
        <v>90272</v>
      </c>
      <c r="J471" s="23">
        <v>92315</v>
      </c>
      <c r="K471" s="22">
        <v>93258</v>
      </c>
      <c r="L471" s="23">
        <v>93631</v>
      </c>
      <c r="M471" s="22">
        <v>94122</v>
      </c>
      <c r="N471" s="23">
        <v>95007</v>
      </c>
      <c r="O471" s="22">
        <v>95444</v>
      </c>
    </row>
    <row r="472" s="21" customFormat="1" spans="1:15">
      <c r="A472" s="22">
        <v>79950</v>
      </c>
      <c r="B472" s="23">
        <v>81004</v>
      </c>
      <c r="C472" s="22">
        <v>82003</v>
      </c>
      <c r="D472" s="23">
        <v>83440</v>
      </c>
      <c r="E472" s="22">
        <v>84720</v>
      </c>
      <c r="F472" s="23">
        <v>85615</v>
      </c>
      <c r="G472" s="22">
        <v>86426</v>
      </c>
      <c r="H472" s="23">
        <v>88122</v>
      </c>
      <c r="I472" s="22">
        <v>90704</v>
      </c>
      <c r="J472" s="23">
        <v>92317</v>
      </c>
      <c r="K472" s="22">
        <v>93274</v>
      </c>
      <c r="L472" s="23">
        <v>93636</v>
      </c>
      <c r="M472" s="22">
        <v>94123</v>
      </c>
      <c r="N472" s="23">
        <v>95012</v>
      </c>
      <c r="O472" s="22">
        <v>95448</v>
      </c>
    </row>
    <row r="473" s="21" customFormat="1" spans="1:15">
      <c r="A473" s="22">
        <v>79968</v>
      </c>
      <c r="B473" s="23">
        <v>81005</v>
      </c>
      <c r="C473" s="22">
        <v>82009</v>
      </c>
      <c r="D473" s="23">
        <v>83441</v>
      </c>
      <c r="E473" s="22">
        <v>84721</v>
      </c>
      <c r="F473" s="23">
        <v>85620</v>
      </c>
      <c r="G473" s="22">
        <v>86429</v>
      </c>
      <c r="H473" s="23">
        <v>88201</v>
      </c>
      <c r="I473" s="22">
        <v>90748</v>
      </c>
      <c r="J473" s="23">
        <v>92325</v>
      </c>
      <c r="K473" s="22">
        <v>93292</v>
      </c>
      <c r="L473" s="23">
        <v>93637</v>
      </c>
      <c r="M473" s="22">
        <v>94127</v>
      </c>
      <c r="N473" s="23">
        <v>95013</v>
      </c>
      <c r="O473" s="22">
        <v>95453</v>
      </c>
    </row>
    <row r="474" s="21" customFormat="1" spans="1:15">
      <c r="A474" s="22">
        <v>80018</v>
      </c>
      <c r="B474" s="23">
        <v>81006</v>
      </c>
      <c r="C474" s="22">
        <v>82071</v>
      </c>
      <c r="D474" s="23">
        <v>83442</v>
      </c>
      <c r="E474" s="22">
        <v>84738</v>
      </c>
      <c r="F474" s="23">
        <v>85622</v>
      </c>
      <c r="G474" s="22">
        <v>86430</v>
      </c>
      <c r="H474" s="23">
        <v>88202</v>
      </c>
      <c r="I474" s="22">
        <v>91024</v>
      </c>
      <c r="J474" s="23">
        <v>92326</v>
      </c>
      <c r="K474" s="22">
        <v>93306</v>
      </c>
      <c r="L474" s="23">
        <v>93638</v>
      </c>
      <c r="M474" s="22">
        <v>94129</v>
      </c>
      <c r="N474" s="23">
        <v>95018</v>
      </c>
      <c r="O474" s="22">
        <v>95470</v>
      </c>
    </row>
    <row r="475" s="21" customFormat="1" spans="1:15">
      <c r="A475" s="22">
        <v>80132</v>
      </c>
      <c r="B475" s="23">
        <v>81007</v>
      </c>
      <c r="C475" s="22">
        <v>82072</v>
      </c>
      <c r="D475" s="23">
        <v>83454</v>
      </c>
      <c r="E475" s="22">
        <v>84742</v>
      </c>
      <c r="F475" s="23">
        <v>85626</v>
      </c>
      <c r="G475" s="22">
        <v>86431</v>
      </c>
      <c r="H475" s="23">
        <v>88203</v>
      </c>
      <c r="I475" s="22">
        <v>91310</v>
      </c>
      <c r="J475" s="23">
        <v>92344</v>
      </c>
      <c r="K475" s="22">
        <v>93402</v>
      </c>
      <c r="L475" s="23">
        <v>93639</v>
      </c>
      <c r="M475" s="22">
        <v>94131</v>
      </c>
      <c r="N475" s="23">
        <v>95023</v>
      </c>
      <c r="O475" s="22">
        <v>95472</v>
      </c>
    </row>
    <row r="476" s="21" customFormat="1" spans="1:15">
      <c r="A476" s="22">
        <v>80403</v>
      </c>
      <c r="B476" s="23">
        <v>81043</v>
      </c>
      <c r="C476" s="22">
        <v>82414</v>
      </c>
      <c r="D476" s="23">
        <v>83531</v>
      </c>
      <c r="E476" s="22">
        <v>84765</v>
      </c>
      <c r="F476" s="23">
        <v>85640</v>
      </c>
      <c r="G476" s="22">
        <v>86433</v>
      </c>
      <c r="H476" s="23">
        <v>88210</v>
      </c>
      <c r="I476" s="22">
        <v>91321</v>
      </c>
      <c r="J476" s="23">
        <v>92352</v>
      </c>
      <c r="K476" s="22">
        <v>93420</v>
      </c>
      <c r="L476" s="23">
        <v>93648</v>
      </c>
      <c r="M476" s="22">
        <v>94133</v>
      </c>
      <c r="N476" s="23">
        <v>95024</v>
      </c>
      <c r="O476" s="22">
        <v>95473</v>
      </c>
    </row>
    <row r="477" s="21" customFormat="1" spans="1:15">
      <c r="A477" s="22">
        <v>80435</v>
      </c>
      <c r="B477" s="23">
        <v>81074</v>
      </c>
      <c r="C477" s="22">
        <v>82430</v>
      </c>
      <c r="D477" s="23">
        <v>83607</v>
      </c>
      <c r="E477" s="22">
        <v>84767</v>
      </c>
      <c r="F477" s="23">
        <v>85641</v>
      </c>
      <c r="G477" s="22">
        <v>86540</v>
      </c>
      <c r="H477" s="23">
        <v>88211</v>
      </c>
      <c r="I477" s="22">
        <v>91383</v>
      </c>
      <c r="J477" s="23">
        <v>92358</v>
      </c>
      <c r="K477" s="22">
        <v>93421</v>
      </c>
      <c r="L477" s="23">
        <v>93654</v>
      </c>
      <c r="M477" s="22">
        <v>94158</v>
      </c>
      <c r="N477" s="23">
        <v>95041</v>
      </c>
      <c r="O477" s="22">
        <v>95476</v>
      </c>
    </row>
    <row r="478" s="21" customFormat="1" spans="1:15">
      <c r="A478" s="22">
        <v>80437</v>
      </c>
      <c r="B478" s="23">
        <v>81101</v>
      </c>
      <c r="C478" s="22">
        <v>82440</v>
      </c>
      <c r="D478" s="23">
        <v>83634</v>
      </c>
      <c r="E478" s="22">
        <v>84770</v>
      </c>
      <c r="F478" s="23">
        <v>85648</v>
      </c>
      <c r="G478" s="22">
        <v>87004</v>
      </c>
      <c r="H478" s="23">
        <v>88220</v>
      </c>
      <c r="I478" s="22">
        <v>91384</v>
      </c>
      <c r="J478" s="23">
        <v>92359</v>
      </c>
      <c r="K478" s="22">
        <v>93422</v>
      </c>
      <c r="L478" s="23">
        <v>93657</v>
      </c>
      <c r="M478" s="22">
        <v>94401</v>
      </c>
      <c r="N478" s="23">
        <v>95046</v>
      </c>
      <c r="O478" s="22">
        <v>95482</v>
      </c>
    </row>
    <row r="479" s="21" customFormat="1" spans="1:15">
      <c r="A479" s="22">
        <v>80443</v>
      </c>
      <c r="B479" s="23">
        <v>81102</v>
      </c>
      <c r="C479" s="22">
        <v>82501</v>
      </c>
      <c r="D479" s="23">
        <v>83644</v>
      </c>
      <c r="E479" s="22">
        <v>84779</v>
      </c>
      <c r="F479" s="23">
        <v>85650</v>
      </c>
      <c r="G479" s="22">
        <v>87008</v>
      </c>
      <c r="H479" s="23">
        <v>88221</v>
      </c>
      <c r="I479" s="22">
        <v>91390</v>
      </c>
      <c r="J479" s="23">
        <v>92372</v>
      </c>
      <c r="K479" s="22">
        <v>93423</v>
      </c>
      <c r="L479" s="23">
        <v>93670</v>
      </c>
      <c r="M479" s="22">
        <v>94508</v>
      </c>
      <c r="N479" s="23">
        <v>95076</v>
      </c>
      <c r="O479" s="22">
        <v>95487</v>
      </c>
    </row>
    <row r="480" s="21" customFormat="1" spans="1:15">
      <c r="A480" s="22">
        <v>80454</v>
      </c>
      <c r="B480" s="23">
        <v>81128</v>
      </c>
      <c r="C480" s="22">
        <v>82515</v>
      </c>
      <c r="D480" s="23">
        <v>83648</v>
      </c>
      <c r="E480" s="22">
        <v>84780</v>
      </c>
      <c r="F480" s="23">
        <v>85653</v>
      </c>
      <c r="G480" s="22">
        <v>87021</v>
      </c>
      <c r="H480" s="23">
        <v>88240</v>
      </c>
      <c r="I480" s="22">
        <v>91901</v>
      </c>
      <c r="J480" s="23">
        <v>92386</v>
      </c>
      <c r="K480" s="22">
        <v>93427</v>
      </c>
      <c r="L480" s="23">
        <v>93673</v>
      </c>
      <c r="M480" s="22">
        <v>94515</v>
      </c>
      <c r="N480" s="23">
        <v>95139</v>
      </c>
      <c r="O480" s="22">
        <v>95490</v>
      </c>
    </row>
    <row r="481" s="21" customFormat="1" spans="1:15">
      <c r="A481" s="22">
        <v>80457</v>
      </c>
      <c r="B481" s="23">
        <v>81129</v>
      </c>
      <c r="C481" s="22">
        <v>82524</v>
      </c>
      <c r="D481" s="23">
        <v>83656</v>
      </c>
      <c r="E481" s="22">
        <v>84784</v>
      </c>
      <c r="F481" s="23">
        <v>85654</v>
      </c>
      <c r="G481" s="22">
        <v>87031</v>
      </c>
      <c r="H481" s="23">
        <v>88310</v>
      </c>
      <c r="I481" s="22">
        <v>91903</v>
      </c>
      <c r="J481" s="23">
        <v>92391</v>
      </c>
      <c r="K481" s="22">
        <v>93434</v>
      </c>
      <c r="L481" s="23">
        <v>93723</v>
      </c>
      <c r="M481" s="22">
        <v>94517</v>
      </c>
      <c r="N481" s="23">
        <v>95215</v>
      </c>
      <c r="O481" s="22">
        <v>95503</v>
      </c>
    </row>
    <row r="482" s="21" customFormat="1" spans="1:15">
      <c r="A482" s="22">
        <v>80465</v>
      </c>
      <c r="B482" s="23">
        <v>81201</v>
      </c>
      <c r="C482" s="22">
        <v>82601</v>
      </c>
      <c r="D482" s="23">
        <v>83677</v>
      </c>
      <c r="E482" s="22">
        <v>85087</v>
      </c>
      <c r="F482" s="23">
        <v>85658</v>
      </c>
      <c r="G482" s="22">
        <v>87051</v>
      </c>
      <c r="H482" s="23">
        <v>88311</v>
      </c>
      <c r="I482" s="22">
        <v>91931</v>
      </c>
      <c r="J482" s="23">
        <v>92393</v>
      </c>
      <c r="K482" s="22">
        <v>93436</v>
      </c>
      <c r="L482" s="23">
        <v>93901</v>
      </c>
      <c r="M482" s="22">
        <v>94528</v>
      </c>
      <c r="N482" s="23">
        <v>95229</v>
      </c>
      <c r="O482" s="22">
        <v>95519</v>
      </c>
    </row>
    <row r="483" s="21" customFormat="1" spans="1:15">
      <c r="A483" s="22">
        <v>80477</v>
      </c>
      <c r="B483" s="23">
        <v>81212</v>
      </c>
      <c r="C483" s="22">
        <v>82636</v>
      </c>
      <c r="D483" s="23">
        <v>83835</v>
      </c>
      <c r="E483" s="22">
        <v>85119</v>
      </c>
      <c r="F483" s="23">
        <v>85718</v>
      </c>
      <c r="G483" s="22">
        <v>87060</v>
      </c>
      <c r="H483" s="23">
        <v>88330</v>
      </c>
      <c r="I483" s="22">
        <v>91978</v>
      </c>
      <c r="J483" s="23">
        <v>92394</v>
      </c>
      <c r="K483" s="22">
        <v>93437</v>
      </c>
      <c r="L483" s="23">
        <v>93902</v>
      </c>
      <c r="M483" s="22">
        <v>94536</v>
      </c>
      <c r="N483" s="23">
        <v>95240</v>
      </c>
      <c r="O483" s="22">
        <v>95524</v>
      </c>
    </row>
    <row r="484" s="21" customFormat="1" spans="1:15">
      <c r="A484" s="22">
        <v>80487</v>
      </c>
      <c r="B484" s="23">
        <v>81215</v>
      </c>
      <c r="C484" s="22">
        <v>82644</v>
      </c>
      <c r="D484" s="23">
        <v>83837</v>
      </c>
      <c r="E484" s="22">
        <v>85123</v>
      </c>
      <c r="F484" s="23">
        <v>85739</v>
      </c>
      <c r="G484" s="22">
        <v>87105</v>
      </c>
      <c r="H484" s="23">
        <v>88346</v>
      </c>
      <c r="I484" s="22">
        <v>92003</v>
      </c>
      <c r="J484" s="23">
        <v>92395</v>
      </c>
      <c r="K484" s="22">
        <v>93438</v>
      </c>
      <c r="L484" s="23">
        <v>93905</v>
      </c>
      <c r="M484" s="22">
        <v>94541</v>
      </c>
      <c r="N484" s="23">
        <v>95242</v>
      </c>
      <c r="O484" s="22">
        <v>95534</v>
      </c>
    </row>
    <row r="485" s="21" customFormat="1" spans="1:15">
      <c r="A485" s="22">
        <v>80488</v>
      </c>
      <c r="B485" s="23">
        <v>81221</v>
      </c>
      <c r="C485" s="22">
        <v>82716</v>
      </c>
      <c r="D485" s="23">
        <v>83843</v>
      </c>
      <c r="E485" s="22">
        <v>85127</v>
      </c>
      <c r="F485" s="23">
        <v>85749</v>
      </c>
      <c r="G485" s="22">
        <v>87319</v>
      </c>
      <c r="H485" s="23">
        <v>88349</v>
      </c>
      <c r="I485" s="22">
        <v>92026</v>
      </c>
      <c r="J485" s="23">
        <v>92398</v>
      </c>
      <c r="K485" s="22">
        <v>93440</v>
      </c>
      <c r="L485" s="23">
        <v>93907</v>
      </c>
      <c r="M485" s="22">
        <v>94548</v>
      </c>
      <c r="N485" s="23">
        <v>95258</v>
      </c>
      <c r="O485" s="22">
        <v>95537</v>
      </c>
    </row>
    <row r="486" s="21" customFormat="1" spans="1:15">
      <c r="A486" s="22">
        <v>80498</v>
      </c>
      <c r="B486" s="23">
        <v>81225</v>
      </c>
      <c r="C486" s="22">
        <v>82717</v>
      </c>
      <c r="D486" s="23">
        <v>83858</v>
      </c>
      <c r="E486" s="22">
        <v>85128</v>
      </c>
      <c r="F486" s="23">
        <v>85901</v>
      </c>
      <c r="G486" s="22">
        <v>87410</v>
      </c>
      <c r="H486" s="23">
        <v>89028</v>
      </c>
      <c r="I486" s="22">
        <v>92027</v>
      </c>
      <c r="J486" s="23">
        <v>92399</v>
      </c>
      <c r="K486" s="22">
        <v>93442</v>
      </c>
      <c r="L486" s="23">
        <v>93912</v>
      </c>
      <c r="M486" s="22">
        <v>94549</v>
      </c>
      <c r="N486" s="23">
        <v>95301</v>
      </c>
      <c r="O486" s="22">
        <v>95540</v>
      </c>
    </row>
    <row r="487" s="21" customFormat="1" spans="1:15">
      <c r="A487" s="22">
        <v>80511</v>
      </c>
      <c r="B487" s="23">
        <v>81226</v>
      </c>
      <c r="C487" s="22">
        <v>82718</v>
      </c>
      <c r="D487" s="23">
        <v>83864</v>
      </c>
      <c r="E487" s="22">
        <v>85138</v>
      </c>
      <c r="F487" s="23">
        <v>85926</v>
      </c>
      <c r="G487" s="22">
        <v>87415</v>
      </c>
      <c r="H487" s="23">
        <v>89029</v>
      </c>
      <c r="I487" s="22">
        <v>92028</v>
      </c>
      <c r="J487" s="23">
        <v>92414</v>
      </c>
      <c r="K487" s="22">
        <v>93443</v>
      </c>
      <c r="L487" s="23">
        <v>93921</v>
      </c>
      <c r="M487" s="22">
        <v>94550</v>
      </c>
      <c r="N487" s="23">
        <v>95312</v>
      </c>
      <c r="O487" s="22">
        <v>95551</v>
      </c>
    </row>
    <row r="488" s="21" customFormat="1" spans="1:15">
      <c r="A488" s="22">
        <v>80513</v>
      </c>
      <c r="B488" s="23">
        <v>81227</v>
      </c>
      <c r="C488" s="22">
        <v>82801</v>
      </c>
      <c r="D488" s="23">
        <v>83865</v>
      </c>
      <c r="E488" s="22">
        <v>85193</v>
      </c>
      <c r="F488" s="23">
        <v>85929</v>
      </c>
      <c r="G488" s="22">
        <v>87416</v>
      </c>
      <c r="H488" s="23">
        <v>89034</v>
      </c>
      <c r="I488" s="22">
        <v>92040</v>
      </c>
      <c r="J488" s="23">
        <v>92543</v>
      </c>
      <c r="K488" s="22">
        <v>93444</v>
      </c>
      <c r="L488" s="23">
        <v>93922</v>
      </c>
      <c r="M488" s="22">
        <v>94552</v>
      </c>
      <c r="N488" s="23">
        <v>95315</v>
      </c>
      <c r="O488" s="22">
        <v>95559</v>
      </c>
    </row>
    <row r="489" s="21" customFormat="1" spans="1:15">
      <c r="A489" s="22">
        <v>80514</v>
      </c>
      <c r="B489" s="23">
        <v>81242</v>
      </c>
      <c r="C489" s="22">
        <v>82833</v>
      </c>
      <c r="D489" s="23">
        <v>83874</v>
      </c>
      <c r="E489" s="22">
        <v>85194</v>
      </c>
      <c r="F489" s="23">
        <v>85930</v>
      </c>
      <c r="G489" s="22">
        <v>87417</v>
      </c>
      <c r="H489" s="23">
        <v>89037</v>
      </c>
      <c r="I489" s="22">
        <v>92059</v>
      </c>
      <c r="J489" s="23">
        <v>92544</v>
      </c>
      <c r="K489" s="22">
        <v>93445</v>
      </c>
      <c r="L489" s="23">
        <v>93923</v>
      </c>
      <c r="M489" s="22">
        <v>94556</v>
      </c>
      <c r="N489" s="23">
        <v>95320</v>
      </c>
      <c r="O489" s="22">
        <v>95602</v>
      </c>
    </row>
    <row r="490" s="21" customFormat="1" spans="1:15">
      <c r="A490" s="22">
        <v>80517</v>
      </c>
      <c r="B490" s="23">
        <v>81244</v>
      </c>
      <c r="C490" s="22">
        <v>82845</v>
      </c>
      <c r="D490" s="23">
        <v>84005</v>
      </c>
      <c r="E490" s="22">
        <v>85218</v>
      </c>
      <c r="F490" s="23">
        <v>85935</v>
      </c>
      <c r="G490" s="22">
        <v>87421</v>
      </c>
      <c r="H490" s="23">
        <v>89044</v>
      </c>
      <c r="I490" s="22">
        <v>92065</v>
      </c>
      <c r="J490" s="23">
        <v>92546</v>
      </c>
      <c r="K490" s="22">
        <v>93446</v>
      </c>
      <c r="L490" s="23">
        <v>94002</v>
      </c>
      <c r="M490" s="22">
        <v>94558</v>
      </c>
      <c r="N490" s="23">
        <v>95324</v>
      </c>
      <c r="O490" s="22">
        <v>95603</v>
      </c>
    </row>
    <row r="491" s="21" customFormat="1" spans="1:15">
      <c r="A491" s="22">
        <v>80520</v>
      </c>
      <c r="B491" s="23">
        <v>81290</v>
      </c>
      <c r="C491" s="22">
        <v>82901</v>
      </c>
      <c r="D491" s="23">
        <v>84006</v>
      </c>
      <c r="E491" s="22">
        <v>85221</v>
      </c>
      <c r="F491" s="23">
        <v>85939</v>
      </c>
      <c r="G491" s="22">
        <v>87508</v>
      </c>
      <c r="H491" s="23">
        <v>89048</v>
      </c>
      <c r="I491" s="22">
        <v>92067</v>
      </c>
      <c r="J491" s="23">
        <v>92548</v>
      </c>
      <c r="K491" s="22">
        <v>93447</v>
      </c>
      <c r="L491" s="23">
        <v>94019</v>
      </c>
      <c r="M491" s="22">
        <v>94559</v>
      </c>
      <c r="N491" s="23">
        <v>95326</v>
      </c>
      <c r="O491" s="22">
        <v>95619</v>
      </c>
    </row>
    <row r="492" s="21" customFormat="1" spans="1:15">
      <c r="A492" s="22">
        <v>80530</v>
      </c>
      <c r="B492" s="23">
        <v>81301</v>
      </c>
      <c r="C492" s="22">
        <v>82902</v>
      </c>
      <c r="D492" s="23">
        <v>84029</v>
      </c>
      <c r="E492" s="22">
        <v>85228</v>
      </c>
      <c r="F492" s="23">
        <v>85941</v>
      </c>
      <c r="G492" s="22">
        <v>87514</v>
      </c>
      <c r="H492" s="23">
        <v>89067</v>
      </c>
      <c r="I492" s="22">
        <v>92075</v>
      </c>
      <c r="J492" s="23">
        <v>92567</v>
      </c>
      <c r="K492" s="22">
        <v>93460</v>
      </c>
      <c r="L492" s="23">
        <v>94028</v>
      </c>
      <c r="M492" s="22">
        <v>94561</v>
      </c>
      <c r="N492" s="23">
        <v>95334</v>
      </c>
      <c r="O492" s="22">
        <v>95620</v>
      </c>
    </row>
    <row r="493" s="21" customFormat="1" spans="1:15">
      <c r="A493" s="22">
        <v>95626</v>
      </c>
      <c r="B493" s="23">
        <v>96073</v>
      </c>
      <c r="C493" s="22">
        <v>97351</v>
      </c>
      <c r="D493" s="23">
        <v>97850</v>
      </c>
      <c r="E493" s="22">
        <v>98346</v>
      </c>
      <c r="F493" s="22">
        <v>98920</v>
      </c>
    </row>
    <row r="494" s="21" customFormat="1" spans="1:15">
      <c r="A494" s="22">
        <v>95632</v>
      </c>
      <c r="B494" s="23">
        <v>96087</v>
      </c>
      <c r="C494" s="22">
        <v>97352</v>
      </c>
      <c r="D494" s="23">
        <v>97882</v>
      </c>
      <c r="E494" s="22">
        <v>98359</v>
      </c>
      <c r="F494" s="22">
        <v>98923</v>
      </c>
    </row>
    <row r="495" s="21" customFormat="1" spans="1:15">
      <c r="A495" s="22">
        <v>95639</v>
      </c>
      <c r="B495" s="23">
        <v>96092</v>
      </c>
      <c r="C495" s="22">
        <v>97355</v>
      </c>
      <c r="D495" s="23">
        <v>97902</v>
      </c>
      <c r="E495" s="22">
        <v>98363</v>
      </c>
      <c r="F495" s="22">
        <v>98934</v>
      </c>
    </row>
    <row r="496" s="21" customFormat="1" spans="1:15">
      <c r="A496" s="22">
        <v>95642</v>
      </c>
      <c r="B496" s="23">
        <v>96095</v>
      </c>
      <c r="C496" s="22">
        <v>97361</v>
      </c>
      <c r="D496" s="23">
        <v>97914</v>
      </c>
      <c r="E496" s="22">
        <v>98367</v>
      </c>
      <c r="F496" s="22">
        <v>98939</v>
      </c>
    </row>
    <row r="497" s="21" customFormat="1" spans="1:6">
      <c r="A497" s="22">
        <v>95650</v>
      </c>
      <c r="B497" s="23">
        <v>96146</v>
      </c>
      <c r="C497" s="22">
        <v>97364</v>
      </c>
      <c r="D497" s="23">
        <v>97917</v>
      </c>
      <c r="E497" s="22">
        <v>98370</v>
      </c>
      <c r="F497" s="22">
        <v>98942</v>
      </c>
    </row>
    <row r="498" s="21" customFormat="1" spans="1:6">
      <c r="A498" s="22">
        <v>95658</v>
      </c>
      <c r="B498" s="23">
        <v>96148</v>
      </c>
      <c r="C498" s="22">
        <v>97366</v>
      </c>
      <c r="D498" s="23">
        <v>98010</v>
      </c>
      <c r="E498" s="22">
        <v>98382</v>
      </c>
      <c r="F498" s="22">
        <v>98944</v>
      </c>
    </row>
    <row r="499" s="21" customFormat="1" spans="1:6">
      <c r="A499" s="22">
        <v>95663</v>
      </c>
      <c r="B499" s="23">
        <v>96150</v>
      </c>
      <c r="C499" s="22">
        <v>97369</v>
      </c>
      <c r="D499" s="23">
        <v>98025</v>
      </c>
      <c r="E499" s="22">
        <v>98385</v>
      </c>
      <c r="F499" s="22">
        <v>98951</v>
      </c>
    </row>
    <row r="500" s="21" customFormat="1" spans="1:6">
      <c r="A500" s="22">
        <v>95668</v>
      </c>
      <c r="B500" s="23">
        <v>96151</v>
      </c>
      <c r="C500" s="22">
        <v>97381</v>
      </c>
      <c r="D500" s="23">
        <v>98038</v>
      </c>
      <c r="E500" s="22">
        <v>98392</v>
      </c>
      <c r="F500" s="22">
        <v>98953</v>
      </c>
    </row>
    <row r="501" s="21" customFormat="1" spans="1:6">
      <c r="A501" s="22">
        <v>95672</v>
      </c>
      <c r="B501" s="23">
        <v>96154</v>
      </c>
      <c r="C501" s="22">
        <v>97383</v>
      </c>
      <c r="D501" s="23">
        <v>98045</v>
      </c>
      <c r="E501" s="22">
        <v>98395</v>
      </c>
      <c r="F501" s="22">
        <v>99005</v>
      </c>
    </row>
    <row r="502" s="21" customFormat="1" spans="1:6">
      <c r="A502" s="22">
        <v>95676</v>
      </c>
      <c r="B502" s="23">
        <v>96155</v>
      </c>
      <c r="C502" s="22">
        <v>97384</v>
      </c>
      <c r="D502" s="23">
        <v>98065</v>
      </c>
      <c r="E502" s="22">
        <v>98439</v>
      </c>
      <c r="F502" s="22">
        <v>99014</v>
      </c>
    </row>
    <row r="503" s="21" customFormat="1" spans="1:6">
      <c r="A503" s="22">
        <v>95681</v>
      </c>
      <c r="B503" s="23">
        <v>96158</v>
      </c>
      <c r="C503" s="22">
        <v>97385</v>
      </c>
      <c r="D503" s="23">
        <v>98077</v>
      </c>
      <c r="E503" s="22">
        <v>98506</v>
      </c>
      <c r="F503" s="22">
        <v>99020</v>
      </c>
    </row>
    <row r="504" s="21" customFormat="1" spans="1:6">
      <c r="A504" s="22">
        <v>95682</v>
      </c>
      <c r="B504" s="23">
        <v>96160</v>
      </c>
      <c r="C504" s="22">
        <v>97386</v>
      </c>
      <c r="D504" s="23">
        <v>98092</v>
      </c>
      <c r="E504" s="22">
        <v>98512</v>
      </c>
      <c r="F504" s="22">
        <v>99021</v>
      </c>
    </row>
    <row r="505" s="21" customFormat="1" spans="1:6">
      <c r="A505" s="22">
        <v>95683</v>
      </c>
      <c r="B505" s="23">
        <v>96161</v>
      </c>
      <c r="C505" s="22">
        <v>97389</v>
      </c>
      <c r="D505" s="23">
        <v>98223</v>
      </c>
      <c r="E505" s="22">
        <v>98513</v>
      </c>
      <c r="F505" s="22">
        <v>99022</v>
      </c>
    </row>
    <row r="506" s="21" customFormat="1" spans="1:6">
      <c r="A506" s="22">
        <v>95686</v>
      </c>
      <c r="B506" s="23">
        <v>97004</v>
      </c>
      <c r="C506" s="22">
        <v>97392</v>
      </c>
      <c r="D506" s="23">
        <v>98232</v>
      </c>
      <c r="E506" s="22">
        <v>98520</v>
      </c>
      <c r="F506" s="22">
        <v>99025</v>
      </c>
    </row>
    <row r="507" s="21" customFormat="1" spans="1:6">
      <c r="A507" s="22">
        <v>95695</v>
      </c>
      <c r="B507" s="23">
        <v>97009</v>
      </c>
      <c r="C507" s="22">
        <v>97409</v>
      </c>
      <c r="D507" s="23">
        <v>98238</v>
      </c>
      <c r="E507" s="22">
        <v>98522</v>
      </c>
      <c r="F507" s="22">
        <v>99121</v>
      </c>
    </row>
    <row r="508" s="21" customFormat="1" spans="1:6">
      <c r="A508" s="22">
        <v>95712</v>
      </c>
      <c r="B508" s="23">
        <v>97022</v>
      </c>
      <c r="C508" s="22">
        <v>97411</v>
      </c>
      <c r="D508" s="23">
        <v>98239</v>
      </c>
      <c r="E508" s="22">
        <v>98524</v>
      </c>
      <c r="F508" s="22">
        <v>99160</v>
      </c>
    </row>
    <row r="509" s="21" customFormat="1" spans="1:6">
      <c r="A509" s="22">
        <v>95722</v>
      </c>
      <c r="B509" s="23">
        <v>97026</v>
      </c>
      <c r="C509" s="22">
        <v>97423</v>
      </c>
      <c r="D509" s="23">
        <v>98240</v>
      </c>
      <c r="E509" s="22">
        <v>98528</v>
      </c>
      <c r="F509" s="22">
        <v>99174</v>
      </c>
    </row>
    <row r="510" s="21" customFormat="1" spans="1:6">
      <c r="A510" s="22">
        <v>95763</v>
      </c>
      <c r="B510" s="23">
        <v>97031</v>
      </c>
      <c r="C510" s="22">
        <v>97426</v>
      </c>
      <c r="D510" s="23">
        <v>98247</v>
      </c>
      <c r="E510" s="22">
        <v>98531</v>
      </c>
      <c r="F510" s="22">
        <v>99323</v>
      </c>
    </row>
    <row r="511" s="21" customFormat="1" spans="1:6">
      <c r="A511" s="22">
        <v>95799</v>
      </c>
      <c r="B511" s="23">
        <v>97032</v>
      </c>
      <c r="C511" s="22">
        <v>97432</v>
      </c>
      <c r="D511" s="23">
        <v>98248</v>
      </c>
      <c r="E511" s="22">
        <v>98532</v>
      </c>
      <c r="F511" s="22">
        <v>99338</v>
      </c>
    </row>
    <row r="512" s="21" customFormat="1" spans="1:6">
      <c r="A512" s="22">
        <v>95830</v>
      </c>
      <c r="B512" s="23">
        <v>97044</v>
      </c>
      <c r="C512" s="22">
        <v>97439</v>
      </c>
      <c r="D512" s="23">
        <v>98255</v>
      </c>
      <c r="E512" s="22">
        <v>98558</v>
      </c>
      <c r="F512" s="22">
        <v>99362</v>
      </c>
    </row>
    <row r="513" s="21" customFormat="1" spans="1:6">
      <c r="A513" s="22">
        <v>95901</v>
      </c>
      <c r="B513" s="23">
        <v>97048</v>
      </c>
      <c r="C513" s="22">
        <v>97448</v>
      </c>
      <c r="D513" s="23">
        <v>98257</v>
      </c>
      <c r="E513" s="22">
        <v>98569</v>
      </c>
      <c r="F513" s="22">
        <v>99363</v>
      </c>
    </row>
    <row r="514" s="21" customFormat="1" spans="1:6">
      <c r="A514" s="22">
        <v>95903</v>
      </c>
      <c r="B514" s="23">
        <v>97051</v>
      </c>
      <c r="C514" s="22">
        <v>97455</v>
      </c>
      <c r="D514" s="23">
        <v>98263</v>
      </c>
      <c r="E514" s="22">
        <v>98584</v>
      </c>
      <c r="F514" s="22"/>
    </row>
    <row r="515" s="21" customFormat="1" spans="1:6">
      <c r="A515" s="22">
        <v>95913</v>
      </c>
      <c r="B515" s="23">
        <v>97053</v>
      </c>
      <c r="C515" s="22">
        <v>97459</v>
      </c>
      <c r="D515" s="23">
        <v>98264</v>
      </c>
      <c r="E515" s="22">
        <v>98604</v>
      </c>
      <c r="F515" s="22"/>
    </row>
    <row r="516" s="21" customFormat="1" spans="1:6">
      <c r="A516" s="22">
        <v>95924</v>
      </c>
      <c r="B516" s="23">
        <v>97055</v>
      </c>
      <c r="C516" s="22">
        <v>97470</v>
      </c>
      <c r="D516" s="23">
        <v>98272</v>
      </c>
      <c r="E516" s="22">
        <v>98605</v>
      </c>
      <c r="F516" s="22"/>
    </row>
    <row r="517" s="21" customFormat="1" spans="1:6">
      <c r="A517" s="22">
        <v>95940</v>
      </c>
      <c r="B517" s="23">
        <v>97056</v>
      </c>
      <c r="C517" s="22">
        <v>97471</v>
      </c>
      <c r="D517" s="23">
        <v>98274</v>
      </c>
      <c r="E517" s="22">
        <v>98606</v>
      </c>
      <c r="F517" s="22"/>
    </row>
    <row r="518" s="21" customFormat="1" spans="1:6">
      <c r="A518" s="22">
        <v>95945</v>
      </c>
      <c r="B518" s="23">
        <v>97058</v>
      </c>
      <c r="C518" s="22">
        <v>97472</v>
      </c>
      <c r="D518" s="23">
        <v>98276</v>
      </c>
      <c r="E518" s="22">
        <v>98609</v>
      </c>
      <c r="F518" s="22"/>
    </row>
    <row r="519" s="21" customFormat="1" spans="1:6">
      <c r="A519" s="22">
        <v>95946</v>
      </c>
      <c r="B519" s="23">
        <v>97089</v>
      </c>
      <c r="C519" s="22">
        <v>97478</v>
      </c>
      <c r="D519" s="23">
        <v>98277</v>
      </c>
      <c r="E519" s="22">
        <v>98622</v>
      </c>
      <c r="F519" s="22"/>
    </row>
    <row r="520" s="21" customFormat="1" spans="1:6">
      <c r="A520" s="22">
        <v>95948</v>
      </c>
      <c r="B520" s="23">
        <v>97113</v>
      </c>
      <c r="C520" s="22">
        <v>97520</v>
      </c>
      <c r="D520" s="23">
        <v>98282</v>
      </c>
      <c r="E520" s="22">
        <v>98623</v>
      </c>
      <c r="F520" s="22"/>
    </row>
    <row r="521" s="21" customFormat="1" spans="1:6">
      <c r="A521" s="22">
        <v>95949</v>
      </c>
      <c r="B521" s="23">
        <v>97115</v>
      </c>
      <c r="C521" s="22">
        <v>97524</v>
      </c>
      <c r="D521" s="23">
        <v>98290</v>
      </c>
      <c r="E521" s="22">
        <v>98626</v>
      </c>
      <c r="F521" s="22"/>
    </row>
    <row r="522" s="21" customFormat="1" spans="1:6">
      <c r="A522" s="22">
        <v>95951</v>
      </c>
      <c r="B522" s="23">
        <v>97116</v>
      </c>
      <c r="C522" s="22">
        <v>97526</v>
      </c>
      <c r="D522" s="23">
        <v>98291</v>
      </c>
      <c r="E522" s="22">
        <v>98642</v>
      </c>
      <c r="F522" s="22"/>
    </row>
    <row r="523" s="21" customFormat="1" spans="1:6">
      <c r="A523" s="22">
        <v>95954</v>
      </c>
      <c r="B523" s="23">
        <v>97134</v>
      </c>
      <c r="C523" s="22">
        <v>97527</v>
      </c>
      <c r="D523" s="23">
        <v>98292</v>
      </c>
      <c r="E523" s="22">
        <v>98671</v>
      </c>
      <c r="F523" s="22"/>
    </row>
    <row r="524" s="21" customFormat="1" spans="1:6">
      <c r="A524" s="22">
        <v>95961</v>
      </c>
      <c r="B524" s="23">
        <v>97137</v>
      </c>
      <c r="C524" s="22">
        <v>97533</v>
      </c>
      <c r="D524" s="23">
        <v>98296</v>
      </c>
      <c r="E524" s="22">
        <v>98674</v>
      </c>
      <c r="F524" s="22"/>
    </row>
    <row r="525" s="21" customFormat="1" spans="1:6">
      <c r="A525" s="22">
        <v>95965</v>
      </c>
      <c r="B525" s="23">
        <v>97138</v>
      </c>
      <c r="C525" s="22">
        <v>97540</v>
      </c>
      <c r="D525" s="23">
        <v>98312</v>
      </c>
      <c r="E525" s="22">
        <v>98802</v>
      </c>
      <c r="F525" s="22"/>
    </row>
    <row r="526" s="21" customFormat="1" spans="1:6">
      <c r="A526" s="22">
        <v>95966</v>
      </c>
      <c r="B526" s="23">
        <v>97146</v>
      </c>
      <c r="C526" s="22">
        <v>97601</v>
      </c>
      <c r="D526" s="23">
        <v>98321</v>
      </c>
      <c r="E526" s="22">
        <v>98823</v>
      </c>
      <c r="F526" s="22"/>
    </row>
    <row r="527" s="21" customFormat="1" spans="1:6">
      <c r="A527" s="22">
        <v>95968</v>
      </c>
      <c r="B527" s="23">
        <v>97299</v>
      </c>
      <c r="C527" s="22">
        <v>97603</v>
      </c>
      <c r="D527" s="23">
        <v>98322</v>
      </c>
      <c r="E527" s="22">
        <v>98824</v>
      </c>
      <c r="F527" s="22"/>
    </row>
    <row r="528" s="21" customFormat="1" spans="1:6">
      <c r="A528" s="22">
        <v>95969</v>
      </c>
      <c r="B528" s="23">
        <v>97325</v>
      </c>
      <c r="C528" s="22">
        <v>97604</v>
      </c>
      <c r="D528" s="23">
        <v>98325</v>
      </c>
      <c r="E528" s="22">
        <v>98828</v>
      </c>
      <c r="F528" s="22"/>
    </row>
    <row r="529" s="21" customFormat="1" spans="1:6">
      <c r="A529" s="22">
        <v>95973</v>
      </c>
      <c r="B529" s="23">
        <v>97333</v>
      </c>
      <c r="C529" s="22">
        <v>97707</v>
      </c>
      <c r="D529" s="23">
        <v>98333</v>
      </c>
      <c r="E529" s="22">
        <v>98837</v>
      </c>
      <c r="F529" s="22"/>
    </row>
    <row r="530" s="21" customFormat="1" spans="1:6">
      <c r="A530" s="22">
        <v>95976</v>
      </c>
      <c r="B530" s="23">
        <v>97335</v>
      </c>
      <c r="C530" s="22">
        <v>97756</v>
      </c>
      <c r="D530" s="23">
        <v>98339</v>
      </c>
      <c r="E530" s="22">
        <v>98841</v>
      </c>
      <c r="F530" s="22"/>
    </row>
    <row r="531" s="21" customFormat="1" spans="1:6">
      <c r="A531" s="22">
        <v>95980</v>
      </c>
      <c r="B531" s="23">
        <v>97338</v>
      </c>
      <c r="C531" s="22">
        <v>97759</v>
      </c>
      <c r="D531" s="23">
        <v>98342</v>
      </c>
      <c r="E531" s="22">
        <v>98844</v>
      </c>
      <c r="F531" s="22"/>
    </row>
    <row r="532" s="21" customFormat="1" spans="1:6">
      <c r="A532" s="22">
        <v>95981</v>
      </c>
      <c r="B532" s="23">
        <v>97339</v>
      </c>
      <c r="C532" s="22">
        <v>97801</v>
      </c>
      <c r="D532" s="23">
        <v>98343</v>
      </c>
      <c r="E532" s="22">
        <v>98848</v>
      </c>
      <c r="F532" s="22"/>
    </row>
    <row r="533" s="21" customFormat="1" spans="1:6">
      <c r="A533" s="22">
        <v>96007</v>
      </c>
      <c r="B533" s="23">
        <v>97341</v>
      </c>
      <c r="C533" s="22">
        <v>97838</v>
      </c>
      <c r="D533" s="23">
        <v>98344</v>
      </c>
      <c r="E533" s="22">
        <v>98850</v>
      </c>
      <c r="F533" s="22"/>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984"/>
  <sheetViews>
    <sheetView workbookViewId="0">
      <selection activeCell="B20" sqref="B20:G20"/>
    </sheetView>
  </sheetViews>
  <sheetFormatPr defaultColWidth="9" defaultRowHeight="13.5"/>
  <sheetData>
    <row r="1" spans="1:15">
      <c r="A1" s="14">
        <v>1005</v>
      </c>
      <c r="B1" s="15">
        <v>1340</v>
      </c>
      <c r="C1" s="14">
        <v>2874</v>
      </c>
      <c r="D1" s="15">
        <v>3268</v>
      </c>
      <c r="E1" s="14">
        <v>3605</v>
      </c>
      <c r="F1" s="15">
        <v>3882</v>
      </c>
      <c r="G1" s="14">
        <v>4076</v>
      </c>
      <c r="H1" s="15">
        <v>4411</v>
      </c>
      <c r="I1" s="14">
        <v>4485</v>
      </c>
      <c r="J1" s="15">
        <v>4631</v>
      </c>
      <c r="K1" s="14">
        <v>4737</v>
      </c>
      <c r="L1" s="15">
        <v>4920</v>
      </c>
      <c r="M1" s="14">
        <v>5039</v>
      </c>
      <c r="N1" s="15">
        <v>5250</v>
      </c>
      <c r="O1" s="14">
        <v>5471</v>
      </c>
    </row>
    <row r="2" spans="1:15">
      <c r="A2" s="14">
        <v>1008</v>
      </c>
      <c r="B2" s="15">
        <v>1341</v>
      </c>
      <c r="C2" s="14">
        <v>2875</v>
      </c>
      <c r="D2" s="15">
        <v>3269</v>
      </c>
      <c r="E2" s="14">
        <v>3607</v>
      </c>
      <c r="F2" s="15">
        <v>3883</v>
      </c>
      <c r="G2" s="14">
        <v>4077</v>
      </c>
      <c r="H2" s="15">
        <v>4414</v>
      </c>
      <c r="I2" s="14">
        <v>4488</v>
      </c>
      <c r="J2" s="15">
        <v>4634</v>
      </c>
      <c r="K2" s="14">
        <v>4739</v>
      </c>
      <c r="L2" s="15">
        <v>4921</v>
      </c>
      <c r="M2" s="14">
        <v>5040</v>
      </c>
      <c r="N2" s="15">
        <v>5251</v>
      </c>
      <c r="O2" s="14">
        <v>5472</v>
      </c>
    </row>
    <row r="3" spans="1:15">
      <c r="A3" s="14">
        <v>1011</v>
      </c>
      <c r="B3" s="15">
        <v>1343</v>
      </c>
      <c r="C3" s="14">
        <v>2883</v>
      </c>
      <c r="D3" s="15">
        <v>3272</v>
      </c>
      <c r="E3" s="14">
        <v>3609</v>
      </c>
      <c r="F3" s="15">
        <v>3884</v>
      </c>
      <c r="G3" s="14">
        <v>4078</v>
      </c>
      <c r="H3" s="15">
        <v>4416</v>
      </c>
      <c r="I3" s="14">
        <v>4489</v>
      </c>
      <c r="J3" s="15">
        <v>4635</v>
      </c>
      <c r="K3" s="14">
        <v>4741</v>
      </c>
      <c r="L3" s="15">
        <v>4922</v>
      </c>
      <c r="M3" s="14">
        <v>5041</v>
      </c>
      <c r="N3" s="15">
        <v>5252</v>
      </c>
      <c r="O3" s="14">
        <v>5474</v>
      </c>
    </row>
    <row r="4" spans="1:15">
      <c r="A4" s="14">
        <v>1012</v>
      </c>
      <c r="B4" s="15">
        <v>1344</v>
      </c>
      <c r="C4" s="14">
        <v>2892</v>
      </c>
      <c r="D4" s="15">
        <v>3273</v>
      </c>
      <c r="E4" s="14">
        <v>3740</v>
      </c>
      <c r="F4" s="15">
        <v>3886</v>
      </c>
      <c r="G4" s="14">
        <v>4079</v>
      </c>
      <c r="H4" s="15">
        <v>4418</v>
      </c>
      <c r="I4" s="14">
        <v>4491</v>
      </c>
      <c r="J4" s="15">
        <v>4640</v>
      </c>
      <c r="K4" s="14">
        <v>4743</v>
      </c>
      <c r="L4" s="15">
        <v>4923</v>
      </c>
      <c r="M4" s="14">
        <v>5042</v>
      </c>
      <c r="N4" s="15">
        <v>5257</v>
      </c>
      <c r="O4" s="14">
        <v>5476</v>
      </c>
    </row>
    <row r="5" spans="1:15">
      <c r="A5" s="14">
        <v>1031</v>
      </c>
      <c r="B5" s="15">
        <v>1346</v>
      </c>
      <c r="C5" s="14">
        <v>2894</v>
      </c>
      <c r="D5" s="15">
        <v>3278</v>
      </c>
      <c r="E5" s="14">
        <v>3745</v>
      </c>
      <c r="F5" s="15">
        <v>3887</v>
      </c>
      <c r="G5" s="14">
        <v>4088</v>
      </c>
      <c r="H5" s="15">
        <v>4420</v>
      </c>
      <c r="I5" s="14">
        <v>4493</v>
      </c>
      <c r="J5" s="15">
        <v>4642</v>
      </c>
      <c r="K5" s="14">
        <v>4744</v>
      </c>
      <c r="L5" s="15">
        <v>4925</v>
      </c>
      <c r="M5" s="14">
        <v>5043</v>
      </c>
      <c r="N5" s="15">
        <v>5260</v>
      </c>
      <c r="O5" s="14">
        <v>5481</v>
      </c>
    </row>
    <row r="6" spans="1:15">
      <c r="A6" s="14">
        <v>1034</v>
      </c>
      <c r="B6" s="15">
        <v>1350</v>
      </c>
      <c r="C6" s="14">
        <v>3037</v>
      </c>
      <c r="D6" s="15">
        <v>3279</v>
      </c>
      <c r="E6" s="14">
        <v>3746</v>
      </c>
      <c r="F6" s="15">
        <v>3890</v>
      </c>
      <c r="G6" s="14">
        <v>4091</v>
      </c>
      <c r="H6" s="15">
        <v>4421</v>
      </c>
      <c r="I6" s="14">
        <v>4497</v>
      </c>
      <c r="J6" s="15">
        <v>4643</v>
      </c>
      <c r="K6" s="14">
        <v>4745</v>
      </c>
      <c r="L6" s="15">
        <v>4926</v>
      </c>
      <c r="M6" s="14">
        <v>5045</v>
      </c>
      <c r="N6" s="15">
        <v>5261</v>
      </c>
      <c r="O6" s="14">
        <v>5486</v>
      </c>
    </row>
    <row r="7" spans="1:15">
      <c r="A7" s="14">
        <v>1037</v>
      </c>
      <c r="B7" s="15">
        <v>1355</v>
      </c>
      <c r="C7" s="14">
        <v>3043</v>
      </c>
      <c r="D7" s="15">
        <v>3282</v>
      </c>
      <c r="E7" s="14">
        <v>3750</v>
      </c>
      <c r="F7" s="15">
        <v>3894</v>
      </c>
      <c r="G7" s="14">
        <v>4095</v>
      </c>
      <c r="H7" s="15">
        <v>4422</v>
      </c>
      <c r="I7" s="14">
        <v>4535</v>
      </c>
      <c r="J7" s="15">
        <v>4644</v>
      </c>
      <c r="K7" s="14">
        <v>4747</v>
      </c>
      <c r="L7" s="15">
        <v>4928</v>
      </c>
      <c r="M7" s="14">
        <v>5046</v>
      </c>
      <c r="N7" s="15">
        <v>5262</v>
      </c>
      <c r="O7" s="14">
        <v>5488</v>
      </c>
    </row>
    <row r="8" spans="1:15">
      <c r="A8" s="14">
        <v>1050</v>
      </c>
      <c r="B8" s="15">
        <v>1360</v>
      </c>
      <c r="C8" s="14">
        <v>3044</v>
      </c>
      <c r="D8" s="15">
        <v>3284</v>
      </c>
      <c r="E8" s="14">
        <v>3751</v>
      </c>
      <c r="F8" s="15">
        <v>3896</v>
      </c>
      <c r="G8" s="14">
        <v>4109</v>
      </c>
      <c r="H8" s="15">
        <v>4423</v>
      </c>
      <c r="I8" s="14">
        <v>4539</v>
      </c>
      <c r="J8" s="15">
        <v>4646</v>
      </c>
      <c r="K8" s="14">
        <v>4750</v>
      </c>
      <c r="L8" s="15">
        <v>4929</v>
      </c>
      <c r="M8" s="14">
        <v>5047</v>
      </c>
      <c r="N8" s="15">
        <v>5340</v>
      </c>
      <c r="O8" s="14">
        <v>5489</v>
      </c>
    </row>
    <row r="9" spans="1:15">
      <c r="A9" s="14">
        <v>1054</v>
      </c>
      <c r="B9" s="15">
        <v>1366</v>
      </c>
      <c r="C9" s="14">
        <v>3047</v>
      </c>
      <c r="D9" s="15">
        <v>3285</v>
      </c>
      <c r="E9" s="14">
        <v>3752</v>
      </c>
      <c r="F9" s="15">
        <v>3897</v>
      </c>
      <c r="G9" s="14">
        <v>4216</v>
      </c>
      <c r="H9" s="15">
        <v>4424</v>
      </c>
      <c r="I9" s="14">
        <v>4544</v>
      </c>
      <c r="J9" s="15">
        <v>4648</v>
      </c>
      <c r="K9" s="14">
        <v>4756</v>
      </c>
      <c r="L9" s="15">
        <v>4930</v>
      </c>
      <c r="M9" s="14">
        <v>5048</v>
      </c>
      <c r="N9" s="15">
        <v>5341</v>
      </c>
      <c r="O9" s="14">
        <v>5490</v>
      </c>
    </row>
    <row r="10" spans="1:15">
      <c r="A10" s="14">
        <v>1066</v>
      </c>
      <c r="B10" s="15">
        <v>1367</v>
      </c>
      <c r="C10" s="14">
        <v>3071</v>
      </c>
      <c r="D10" s="15">
        <v>3287</v>
      </c>
      <c r="E10" s="14">
        <v>3765</v>
      </c>
      <c r="F10" s="15">
        <v>4001</v>
      </c>
      <c r="G10" s="14">
        <v>4217</v>
      </c>
      <c r="H10" s="15">
        <v>4426</v>
      </c>
      <c r="I10" s="14">
        <v>4547</v>
      </c>
      <c r="J10" s="15">
        <v>4649</v>
      </c>
      <c r="K10" s="14">
        <v>4757</v>
      </c>
      <c r="L10" s="15">
        <v>4932</v>
      </c>
      <c r="M10" s="14">
        <v>5049</v>
      </c>
      <c r="N10" s="15">
        <v>5342</v>
      </c>
      <c r="O10" s="14">
        <v>5491</v>
      </c>
    </row>
    <row r="11" spans="1:15">
      <c r="A11" s="14">
        <v>1068</v>
      </c>
      <c r="B11" s="15">
        <v>1370</v>
      </c>
      <c r="C11" s="14">
        <v>3082</v>
      </c>
      <c r="D11" s="15">
        <v>3290</v>
      </c>
      <c r="E11" s="14">
        <v>3768</v>
      </c>
      <c r="F11" s="15">
        <v>4003</v>
      </c>
      <c r="G11" s="14">
        <v>4219</v>
      </c>
      <c r="H11" s="15">
        <v>4427</v>
      </c>
      <c r="I11" s="14">
        <v>4551</v>
      </c>
      <c r="J11" s="15">
        <v>4650</v>
      </c>
      <c r="K11" s="14">
        <v>4758</v>
      </c>
      <c r="L11" s="15">
        <v>4939</v>
      </c>
      <c r="M11" s="14">
        <v>5051</v>
      </c>
      <c r="N11" s="15">
        <v>5343</v>
      </c>
      <c r="O11" s="14">
        <v>5492</v>
      </c>
    </row>
    <row r="12" spans="1:15">
      <c r="A12" s="14">
        <v>1070</v>
      </c>
      <c r="B12" s="15">
        <v>1378</v>
      </c>
      <c r="C12" s="14">
        <v>3215</v>
      </c>
      <c r="D12" s="15">
        <v>3307</v>
      </c>
      <c r="E12" s="14">
        <v>3777</v>
      </c>
      <c r="F12" s="15">
        <v>4008</v>
      </c>
      <c r="G12" s="14">
        <v>4220</v>
      </c>
      <c r="H12" s="15">
        <v>4428</v>
      </c>
      <c r="I12" s="14">
        <v>4552</v>
      </c>
      <c r="J12" s="15">
        <v>4652</v>
      </c>
      <c r="K12" s="14">
        <v>4759</v>
      </c>
      <c r="L12" s="15">
        <v>4945</v>
      </c>
      <c r="M12" s="14">
        <v>5052</v>
      </c>
      <c r="N12" s="15">
        <v>5344</v>
      </c>
      <c r="O12" s="14">
        <v>5640</v>
      </c>
    </row>
    <row r="13" spans="1:15">
      <c r="A13" s="14">
        <v>1071</v>
      </c>
      <c r="B13" s="15">
        <v>1379</v>
      </c>
      <c r="C13" s="14">
        <v>3216</v>
      </c>
      <c r="D13" s="15">
        <v>3440</v>
      </c>
      <c r="E13" s="14">
        <v>3779</v>
      </c>
      <c r="F13" s="15">
        <v>4009</v>
      </c>
      <c r="G13" s="14">
        <v>4221</v>
      </c>
      <c r="H13" s="15">
        <v>4430</v>
      </c>
      <c r="I13" s="14">
        <v>4555</v>
      </c>
      <c r="J13" s="15">
        <v>4653</v>
      </c>
      <c r="K13" s="14">
        <v>4760</v>
      </c>
      <c r="L13" s="15">
        <v>4947</v>
      </c>
      <c r="M13" s="14">
        <v>5056</v>
      </c>
      <c r="N13" s="15">
        <v>5345</v>
      </c>
      <c r="O13" s="14">
        <v>5647</v>
      </c>
    </row>
    <row r="14" spans="1:15">
      <c r="A14" s="14">
        <v>1074</v>
      </c>
      <c r="B14" s="15">
        <v>1452</v>
      </c>
      <c r="C14" s="14">
        <v>3217</v>
      </c>
      <c r="D14" s="15">
        <v>3441</v>
      </c>
      <c r="E14" s="14">
        <v>3780</v>
      </c>
      <c r="F14" s="15">
        <v>4010</v>
      </c>
      <c r="G14" s="14">
        <v>4224</v>
      </c>
      <c r="H14" s="15">
        <v>4431</v>
      </c>
      <c r="I14" s="14">
        <v>4556</v>
      </c>
      <c r="J14" s="15">
        <v>4654</v>
      </c>
      <c r="K14" s="14">
        <v>4761</v>
      </c>
      <c r="L14" s="15">
        <v>4949</v>
      </c>
      <c r="M14" s="14">
        <v>5058</v>
      </c>
      <c r="N14" s="15">
        <v>5350</v>
      </c>
      <c r="O14" s="14">
        <v>5648</v>
      </c>
    </row>
    <row r="15" spans="1:15">
      <c r="A15" s="14">
        <v>1081</v>
      </c>
      <c r="B15" s="15">
        <v>1475</v>
      </c>
      <c r="C15" s="14">
        <v>3218</v>
      </c>
      <c r="D15" s="15">
        <v>3442</v>
      </c>
      <c r="E15" s="14">
        <v>3781</v>
      </c>
      <c r="F15" s="15">
        <v>4013</v>
      </c>
      <c r="G15" s="14">
        <v>4226</v>
      </c>
      <c r="H15" s="15">
        <v>4434</v>
      </c>
      <c r="I15" s="14">
        <v>4558</v>
      </c>
      <c r="J15" s="15">
        <v>4655</v>
      </c>
      <c r="K15" s="14">
        <v>4763</v>
      </c>
      <c r="L15" s="15">
        <v>4950</v>
      </c>
      <c r="M15" s="14">
        <v>5059</v>
      </c>
      <c r="N15" s="15">
        <v>5351</v>
      </c>
      <c r="O15" s="14">
        <v>5650</v>
      </c>
    </row>
    <row r="16" spans="1:15">
      <c r="A16" s="14">
        <v>1084</v>
      </c>
      <c r="B16" s="15">
        <v>1507</v>
      </c>
      <c r="C16" s="14">
        <v>3221</v>
      </c>
      <c r="D16" s="15">
        <v>3443</v>
      </c>
      <c r="E16" s="14">
        <v>3782</v>
      </c>
      <c r="F16" s="15">
        <v>4015</v>
      </c>
      <c r="G16" s="14">
        <v>4227</v>
      </c>
      <c r="H16" s="15">
        <v>4435</v>
      </c>
      <c r="I16" s="14">
        <v>4562</v>
      </c>
      <c r="J16" s="15">
        <v>4656</v>
      </c>
      <c r="K16" s="14">
        <v>4765</v>
      </c>
      <c r="L16" s="15">
        <v>4951</v>
      </c>
      <c r="M16" s="14">
        <v>5062</v>
      </c>
      <c r="N16" s="15">
        <v>5352</v>
      </c>
      <c r="O16" s="14">
        <v>5651</v>
      </c>
    </row>
    <row r="17" spans="1:15">
      <c r="A17" s="14">
        <v>1092</v>
      </c>
      <c r="B17" s="15">
        <v>1531</v>
      </c>
      <c r="C17" s="14">
        <v>3222</v>
      </c>
      <c r="D17" s="15">
        <v>3444</v>
      </c>
      <c r="E17" s="14">
        <v>3809</v>
      </c>
      <c r="F17" s="15">
        <v>4016</v>
      </c>
      <c r="G17" s="14">
        <v>4231</v>
      </c>
      <c r="H17" s="15">
        <v>4438</v>
      </c>
      <c r="I17" s="14">
        <v>4563</v>
      </c>
      <c r="J17" s="15">
        <v>4657</v>
      </c>
      <c r="K17" s="14">
        <v>4766</v>
      </c>
      <c r="L17" s="15">
        <v>4952</v>
      </c>
      <c r="M17" s="14">
        <v>5065</v>
      </c>
      <c r="N17" s="15">
        <v>5353</v>
      </c>
      <c r="O17" s="14">
        <v>5652</v>
      </c>
    </row>
    <row r="18" spans="1:15">
      <c r="A18" s="14">
        <v>1096</v>
      </c>
      <c r="B18" s="15">
        <v>1561</v>
      </c>
      <c r="C18" s="14">
        <v>3223</v>
      </c>
      <c r="D18" s="15">
        <v>3445</v>
      </c>
      <c r="E18" s="14">
        <v>3810</v>
      </c>
      <c r="F18" s="15">
        <v>4020</v>
      </c>
      <c r="G18" s="14">
        <v>4234</v>
      </c>
      <c r="H18" s="15">
        <v>4441</v>
      </c>
      <c r="I18" s="14">
        <v>4564</v>
      </c>
      <c r="J18" s="15">
        <v>4658</v>
      </c>
      <c r="K18" s="14">
        <v>4768</v>
      </c>
      <c r="L18" s="15">
        <v>4954</v>
      </c>
      <c r="M18" s="14">
        <v>5067</v>
      </c>
      <c r="N18" s="15">
        <v>5355</v>
      </c>
      <c r="O18" s="14">
        <v>5653</v>
      </c>
    </row>
    <row r="19" spans="1:15">
      <c r="A19" s="14">
        <v>1098</v>
      </c>
      <c r="B19" s="15">
        <v>1585</v>
      </c>
      <c r="C19" s="14">
        <v>3224</v>
      </c>
      <c r="D19" s="15">
        <v>3447</v>
      </c>
      <c r="E19" s="14">
        <v>3812</v>
      </c>
      <c r="F19" s="15">
        <v>4022</v>
      </c>
      <c r="G19" s="14">
        <v>4237</v>
      </c>
      <c r="H19" s="15">
        <v>4442</v>
      </c>
      <c r="I19" s="14">
        <v>4567</v>
      </c>
      <c r="J19" s="15">
        <v>4660</v>
      </c>
      <c r="K19" s="14">
        <v>4772</v>
      </c>
      <c r="L19" s="15">
        <v>4956</v>
      </c>
      <c r="M19" s="14">
        <v>5068</v>
      </c>
      <c r="N19" s="15">
        <v>5356</v>
      </c>
      <c r="O19" s="14">
        <v>5655</v>
      </c>
    </row>
    <row r="20" spans="1:15">
      <c r="A20" s="14">
        <v>1222</v>
      </c>
      <c r="B20" s="15">
        <v>1756</v>
      </c>
      <c r="C20" s="14">
        <v>3225</v>
      </c>
      <c r="D20" s="15">
        <v>3450</v>
      </c>
      <c r="E20" s="14">
        <v>3813</v>
      </c>
      <c r="F20" s="15">
        <v>4024</v>
      </c>
      <c r="G20" s="14">
        <v>4253</v>
      </c>
      <c r="H20" s="15">
        <v>4443</v>
      </c>
      <c r="I20" s="14">
        <v>4568</v>
      </c>
      <c r="J20" s="15">
        <v>4664</v>
      </c>
      <c r="K20" s="14">
        <v>4773</v>
      </c>
      <c r="L20" s="15">
        <v>4957</v>
      </c>
      <c r="M20" s="14">
        <v>5069</v>
      </c>
      <c r="N20" s="15">
        <v>5358</v>
      </c>
      <c r="O20" s="14">
        <v>5658</v>
      </c>
    </row>
    <row r="21" spans="1:15">
      <c r="A21" s="14">
        <v>1223</v>
      </c>
      <c r="B21" s="15">
        <v>1885</v>
      </c>
      <c r="C21" s="14">
        <v>3227</v>
      </c>
      <c r="D21" s="15">
        <v>3455</v>
      </c>
      <c r="E21" s="14">
        <v>3814</v>
      </c>
      <c r="F21" s="15">
        <v>4027</v>
      </c>
      <c r="G21" s="14">
        <v>4255</v>
      </c>
      <c r="H21" s="15">
        <v>4448</v>
      </c>
      <c r="I21" s="14">
        <v>4570</v>
      </c>
      <c r="J21" s="15">
        <v>4666</v>
      </c>
      <c r="K21" s="14">
        <v>4774</v>
      </c>
      <c r="L21" s="15">
        <v>4961</v>
      </c>
      <c r="M21" s="14">
        <v>5070</v>
      </c>
      <c r="N21" s="15">
        <v>5359</v>
      </c>
      <c r="O21" s="14">
        <v>5660</v>
      </c>
    </row>
    <row r="22" spans="1:15">
      <c r="A22" s="14">
        <v>1229</v>
      </c>
      <c r="B22" s="15">
        <v>2047</v>
      </c>
      <c r="C22" s="14">
        <v>3230</v>
      </c>
      <c r="D22" s="15">
        <v>3456</v>
      </c>
      <c r="E22" s="14">
        <v>3815</v>
      </c>
      <c r="F22" s="15">
        <v>4029</v>
      </c>
      <c r="G22" s="14">
        <v>4258</v>
      </c>
      <c r="H22" s="15">
        <v>4449</v>
      </c>
      <c r="I22" s="14">
        <v>4571</v>
      </c>
      <c r="J22" s="15">
        <v>4667</v>
      </c>
      <c r="K22" s="14">
        <v>4776</v>
      </c>
      <c r="L22" s="15">
        <v>4965</v>
      </c>
      <c r="M22" s="14">
        <v>5071</v>
      </c>
      <c r="N22" s="15">
        <v>5360</v>
      </c>
      <c r="O22" s="14">
        <v>5666</v>
      </c>
    </row>
    <row r="23" spans="1:15">
      <c r="A23" s="14">
        <v>1230</v>
      </c>
      <c r="B23" s="15">
        <v>2574</v>
      </c>
      <c r="C23" s="14">
        <v>3231</v>
      </c>
      <c r="D23" s="15">
        <v>3457</v>
      </c>
      <c r="E23" s="14">
        <v>3816</v>
      </c>
      <c r="F23" s="15">
        <v>4032</v>
      </c>
      <c r="G23" s="14">
        <v>4261</v>
      </c>
      <c r="H23" s="15">
        <v>4450</v>
      </c>
      <c r="I23" s="14">
        <v>4572</v>
      </c>
      <c r="J23" s="15">
        <v>4668</v>
      </c>
      <c r="K23" s="14">
        <v>4777</v>
      </c>
      <c r="L23" s="15">
        <v>4966</v>
      </c>
      <c r="M23" s="14">
        <v>5072</v>
      </c>
      <c r="N23" s="15">
        <v>5361</v>
      </c>
      <c r="O23" s="14">
        <v>5667</v>
      </c>
    </row>
    <row r="24" spans="1:15">
      <c r="A24" s="14">
        <v>1235</v>
      </c>
      <c r="B24" s="15">
        <v>2663</v>
      </c>
      <c r="C24" s="14">
        <v>3234</v>
      </c>
      <c r="D24" s="15">
        <v>3462</v>
      </c>
      <c r="E24" s="14">
        <v>3817</v>
      </c>
      <c r="F24" s="15">
        <v>4034</v>
      </c>
      <c r="G24" s="14">
        <v>4267</v>
      </c>
      <c r="H24" s="15">
        <v>4451</v>
      </c>
      <c r="I24" s="14">
        <v>4575</v>
      </c>
      <c r="J24" s="15">
        <v>4671</v>
      </c>
      <c r="K24" s="14">
        <v>4779</v>
      </c>
      <c r="L24" s="15">
        <v>4969</v>
      </c>
      <c r="M24" s="14">
        <v>5074</v>
      </c>
      <c r="N24" s="15">
        <v>5362</v>
      </c>
      <c r="O24" s="14">
        <v>5669</v>
      </c>
    </row>
    <row r="25" spans="1:15">
      <c r="A25" s="14">
        <v>1237</v>
      </c>
      <c r="B25" s="15">
        <v>2666</v>
      </c>
      <c r="C25" s="14">
        <v>3237</v>
      </c>
      <c r="D25" s="15">
        <v>3464</v>
      </c>
      <c r="E25" s="14">
        <v>3818</v>
      </c>
      <c r="F25" s="15">
        <v>4037</v>
      </c>
      <c r="G25" s="14">
        <v>4275</v>
      </c>
      <c r="H25" s="15">
        <v>4453</v>
      </c>
      <c r="I25" s="14">
        <v>4576</v>
      </c>
      <c r="J25" s="15">
        <v>4673</v>
      </c>
      <c r="K25" s="14">
        <v>4780</v>
      </c>
      <c r="L25" s="15">
        <v>4971</v>
      </c>
      <c r="M25" s="14">
        <v>5075</v>
      </c>
      <c r="N25" s="15">
        <v>5363</v>
      </c>
      <c r="O25" s="14">
        <v>5673</v>
      </c>
    </row>
    <row r="26" spans="1:15">
      <c r="A26" s="14">
        <v>1243</v>
      </c>
      <c r="B26" s="15">
        <v>2667</v>
      </c>
      <c r="C26" s="14">
        <v>3240</v>
      </c>
      <c r="D26" s="15">
        <v>3465</v>
      </c>
      <c r="E26" s="14">
        <v>3830</v>
      </c>
      <c r="F26" s="15">
        <v>4040</v>
      </c>
      <c r="G26" s="14">
        <v>4276</v>
      </c>
      <c r="H26" s="15">
        <v>4455</v>
      </c>
      <c r="I26" s="14">
        <v>4578</v>
      </c>
      <c r="J26" s="15">
        <v>4674</v>
      </c>
      <c r="K26" s="14">
        <v>4781</v>
      </c>
      <c r="L26" s="15">
        <v>4973</v>
      </c>
      <c r="M26" s="14">
        <v>5077</v>
      </c>
      <c r="N26" s="15">
        <v>5441</v>
      </c>
      <c r="O26" s="14">
        <v>5674</v>
      </c>
    </row>
    <row r="27" spans="1:15">
      <c r="A27" s="14">
        <v>1244</v>
      </c>
      <c r="B27" s="15">
        <v>2713</v>
      </c>
      <c r="C27" s="14">
        <v>3241</v>
      </c>
      <c r="D27" s="15">
        <v>3561</v>
      </c>
      <c r="E27" s="14">
        <v>3832</v>
      </c>
      <c r="F27" s="15">
        <v>4041</v>
      </c>
      <c r="G27" s="14">
        <v>4278</v>
      </c>
      <c r="H27" s="15">
        <v>4457</v>
      </c>
      <c r="I27" s="14">
        <v>4607</v>
      </c>
      <c r="J27" s="15">
        <v>4676</v>
      </c>
      <c r="K27" s="14">
        <v>4785</v>
      </c>
      <c r="L27" s="15">
        <v>4974</v>
      </c>
      <c r="M27" s="14">
        <v>5079</v>
      </c>
      <c r="N27" s="15">
        <v>5442</v>
      </c>
      <c r="O27" s="14">
        <v>5675</v>
      </c>
    </row>
    <row r="28" spans="1:15">
      <c r="A28" s="14">
        <v>1245</v>
      </c>
      <c r="B28" s="15">
        <v>2769</v>
      </c>
      <c r="C28" s="14">
        <v>3242</v>
      </c>
      <c r="D28" s="15">
        <v>3574</v>
      </c>
      <c r="E28" s="14">
        <v>3835</v>
      </c>
      <c r="F28" s="15">
        <v>4047</v>
      </c>
      <c r="G28" s="14">
        <v>4287</v>
      </c>
      <c r="H28" s="15">
        <v>4459</v>
      </c>
      <c r="I28" s="14">
        <v>4611</v>
      </c>
      <c r="J28" s="15">
        <v>4677</v>
      </c>
      <c r="K28" s="14">
        <v>4786</v>
      </c>
      <c r="L28" s="15">
        <v>4978</v>
      </c>
      <c r="M28" s="14">
        <v>5081</v>
      </c>
      <c r="N28" s="15">
        <v>5444</v>
      </c>
      <c r="O28" s="14">
        <v>5679</v>
      </c>
    </row>
    <row r="29" spans="1:15">
      <c r="A29" s="14">
        <v>1253</v>
      </c>
      <c r="B29" s="15">
        <v>2770</v>
      </c>
      <c r="C29" s="14">
        <v>3243</v>
      </c>
      <c r="D29" s="15">
        <v>3576</v>
      </c>
      <c r="E29" s="14">
        <v>3836</v>
      </c>
      <c r="F29" s="15">
        <v>4048</v>
      </c>
      <c r="G29" s="14">
        <v>4288</v>
      </c>
      <c r="H29" s="15">
        <v>4460</v>
      </c>
      <c r="I29" s="14">
        <v>4612</v>
      </c>
      <c r="J29" s="15">
        <v>4679</v>
      </c>
      <c r="K29" s="14">
        <v>4787</v>
      </c>
      <c r="L29" s="15">
        <v>4979</v>
      </c>
      <c r="M29" s="14">
        <v>5083</v>
      </c>
      <c r="N29" s="15">
        <v>5447</v>
      </c>
      <c r="O29" s="14">
        <v>5680</v>
      </c>
    </row>
    <row r="30" spans="1:15">
      <c r="A30" s="14">
        <v>1254</v>
      </c>
      <c r="B30" s="15">
        <v>2791</v>
      </c>
      <c r="C30" s="14">
        <v>3244</v>
      </c>
      <c r="D30" s="15">
        <v>3579</v>
      </c>
      <c r="E30" s="14">
        <v>3837</v>
      </c>
      <c r="F30" s="15">
        <v>4049</v>
      </c>
      <c r="G30" s="14">
        <v>4289</v>
      </c>
      <c r="H30" s="15">
        <v>4461</v>
      </c>
      <c r="I30" s="14">
        <v>4613</v>
      </c>
      <c r="J30" s="15">
        <v>4680</v>
      </c>
      <c r="K30" s="14">
        <v>4847</v>
      </c>
      <c r="L30" s="15">
        <v>4983</v>
      </c>
      <c r="M30" s="14">
        <v>5085</v>
      </c>
      <c r="N30" s="15">
        <v>5450</v>
      </c>
      <c r="O30" s="14">
        <v>5681</v>
      </c>
    </row>
    <row r="31" spans="1:15">
      <c r="A31" s="14">
        <v>1255</v>
      </c>
      <c r="B31" s="15">
        <v>2808</v>
      </c>
      <c r="C31" s="14">
        <v>3245</v>
      </c>
      <c r="D31" s="15">
        <v>3580</v>
      </c>
      <c r="E31" s="14">
        <v>3845</v>
      </c>
      <c r="F31" s="15">
        <v>4051</v>
      </c>
      <c r="G31" s="14">
        <v>4290</v>
      </c>
      <c r="H31" s="15">
        <v>4462</v>
      </c>
      <c r="I31" s="14">
        <v>4614</v>
      </c>
      <c r="J31" s="15">
        <v>4681</v>
      </c>
      <c r="K31" s="14">
        <v>4851</v>
      </c>
      <c r="L31" s="15">
        <v>4984</v>
      </c>
      <c r="M31" s="14">
        <v>5086</v>
      </c>
      <c r="N31" s="15">
        <v>5455</v>
      </c>
      <c r="O31" s="14">
        <v>5682</v>
      </c>
    </row>
    <row r="32" spans="1:15">
      <c r="A32" s="14">
        <v>1256</v>
      </c>
      <c r="B32" s="15">
        <v>2813</v>
      </c>
      <c r="C32" s="14">
        <v>3251</v>
      </c>
      <c r="D32" s="15">
        <v>3582</v>
      </c>
      <c r="E32" s="14">
        <v>3846</v>
      </c>
      <c r="F32" s="15">
        <v>4053</v>
      </c>
      <c r="G32" s="14">
        <v>4292</v>
      </c>
      <c r="H32" s="15">
        <v>4463</v>
      </c>
      <c r="I32" s="14">
        <v>4615</v>
      </c>
      <c r="J32" s="15">
        <v>4683</v>
      </c>
      <c r="K32" s="14">
        <v>4855</v>
      </c>
      <c r="L32" s="15">
        <v>4986</v>
      </c>
      <c r="M32" s="14">
        <v>5142</v>
      </c>
      <c r="N32" s="15">
        <v>5456</v>
      </c>
      <c r="O32" s="14">
        <v>5730</v>
      </c>
    </row>
    <row r="33" spans="1:15">
      <c r="A33" s="14">
        <v>1258</v>
      </c>
      <c r="B33" s="15">
        <v>2815</v>
      </c>
      <c r="C33" s="14">
        <v>3253</v>
      </c>
      <c r="D33" s="15">
        <v>3583</v>
      </c>
      <c r="E33" s="14">
        <v>3849</v>
      </c>
      <c r="F33" s="15">
        <v>4055</v>
      </c>
      <c r="G33" s="14">
        <v>4294</v>
      </c>
      <c r="H33" s="15">
        <v>4464</v>
      </c>
      <c r="I33" s="14">
        <v>4616</v>
      </c>
      <c r="J33" s="15">
        <v>4684</v>
      </c>
      <c r="K33" s="14">
        <v>4857</v>
      </c>
      <c r="L33" s="15">
        <v>4987</v>
      </c>
      <c r="M33" s="14">
        <v>5143</v>
      </c>
      <c r="N33" s="15">
        <v>5457</v>
      </c>
      <c r="O33" s="14">
        <v>5732</v>
      </c>
    </row>
    <row r="34" spans="1:15">
      <c r="A34" s="14">
        <v>1259</v>
      </c>
      <c r="B34" s="15">
        <v>2822</v>
      </c>
      <c r="C34" s="14">
        <v>3255</v>
      </c>
      <c r="D34" s="15">
        <v>3586</v>
      </c>
      <c r="E34" s="14">
        <v>3851</v>
      </c>
      <c r="F34" s="15">
        <v>4056</v>
      </c>
      <c r="G34" s="14">
        <v>4342</v>
      </c>
      <c r="H34" s="15">
        <v>4467</v>
      </c>
      <c r="I34" s="14">
        <v>4617</v>
      </c>
      <c r="J34" s="15">
        <v>4686</v>
      </c>
      <c r="K34" s="14">
        <v>4858</v>
      </c>
      <c r="L34" s="15">
        <v>4988</v>
      </c>
      <c r="M34" s="14">
        <v>5146</v>
      </c>
      <c r="N34" s="15">
        <v>5458</v>
      </c>
      <c r="O34" s="14">
        <v>5733</v>
      </c>
    </row>
    <row r="35" spans="1:15">
      <c r="A35" s="14">
        <v>1262</v>
      </c>
      <c r="B35" s="15">
        <v>2825</v>
      </c>
      <c r="C35" s="14">
        <v>3256</v>
      </c>
      <c r="D35" s="15">
        <v>3590</v>
      </c>
      <c r="E35" s="14">
        <v>3852</v>
      </c>
      <c r="F35" s="15">
        <v>4057</v>
      </c>
      <c r="G35" s="14">
        <v>4348</v>
      </c>
      <c r="H35" s="15">
        <v>4471</v>
      </c>
      <c r="I35" s="14">
        <v>4622</v>
      </c>
      <c r="J35" s="15">
        <v>4691</v>
      </c>
      <c r="K35" s="14">
        <v>4859</v>
      </c>
      <c r="L35" s="15">
        <v>5031</v>
      </c>
      <c r="M35" s="14">
        <v>5148</v>
      </c>
      <c r="N35" s="15">
        <v>5459</v>
      </c>
      <c r="O35" s="14">
        <v>5734</v>
      </c>
    </row>
    <row r="36" spans="1:15">
      <c r="A36" s="14">
        <v>1263</v>
      </c>
      <c r="B36" s="15">
        <v>2827</v>
      </c>
      <c r="C36" s="14">
        <v>3259</v>
      </c>
      <c r="D36" s="15">
        <v>3592</v>
      </c>
      <c r="E36" s="14">
        <v>3853</v>
      </c>
      <c r="F36" s="15">
        <v>4063</v>
      </c>
      <c r="G36" s="14">
        <v>4349</v>
      </c>
      <c r="H36" s="15">
        <v>4472</v>
      </c>
      <c r="I36" s="14">
        <v>4623</v>
      </c>
      <c r="J36" s="15">
        <v>4693</v>
      </c>
      <c r="K36" s="14">
        <v>4860</v>
      </c>
      <c r="L36" s="15">
        <v>5032</v>
      </c>
      <c r="M36" s="14">
        <v>5149</v>
      </c>
      <c r="N36" s="15">
        <v>5460</v>
      </c>
      <c r="O36" s="14">
        <v>5735</v>
      </c>
    </row>
    <row r="37" spans="1:15">
      <c r="A37" s="14">
        <v>1264</v>
      </c>
      <c r="B37" s="15">
        <v>2830</v>
      </c>
      <c r="C37" s="14">
        <v>3260</v>
      </c>
      <c r="D37" s="15">
        <v>3593</v>
      </c>
      <c r="E37" s="14">
        <v>3855</v>
      </c>
      <c r="F37" s="15">
        <v>4066</v>
      </c>
      <c r="G37" s="14">
        <v>4360</v>
      </c>
      <c r="H37" s="15">
        <v>4475</v>
      </c>
      <c r="I37" s="14">
        <v>4624</v>
      </c>
      <c r="J37" s="15">
        <v>4694</v>
      </c>
      <c r="K37" s="14">
        <v>4862</v>
      </c>
      <c r="L37" s="15">
        <v>5034</v>
      </c>
      <c r="M37" s="14">
        <v>5151</v>
      </c>
      <c r="N37" s="15">
        <v>5462</v>
      </c>
      <c r="O37" s="14">
        <v>5737</v>
      </c>
    </row>
    <row r="38" spans="1:15">
      <c r="A38" s="14">
        <v>1266</v>
      </c>
      <c r="B38" s="15">
        <v>2832</v>
      </c>
      <c r="C38" s="14">
        <v>3261</v>
      </c>
      <c r="D38" s="15">
        <v>3595</v>
      </c>
      <c r="E38" s="14">
        <v>3860</v>
      </c>
      <c r="F38" s="15">
        <v>4068</v>
      </c>
      <c r="G38" s="14">
        <v>4363</v>
      </c>
      <c r="H38" s="15">
        <v>4476</v>
      </c>
      <c r="I38" s="14">
        <v>4626</v>
      </c>
      <c r="J38" s="15">
        <v>4732</v>
      </c>
      <c r="K38" s="14">
        <v>4863</v>
      </c>
      <c r="L38" s="15">
        <v>5035</v>
      </c>
      <c r="M38" s="14">
        <v>5152</v>
      </c>
      <c r="N38" s="15">
        <v>5463</v>
      </c>
      <c r="O38" s="14">
        <v>5738</v>
      </c>
    </row>
    <row r="39" spans="1:15">
      <c r="A39" s="14">
        <v>1270</v>
      </c>
      <c r="B39" s="15">
        <v>2833</v>
      </c>
      <c r="C39" s="14">
        <v>3262</v>
      </c>
      <c r="D39" s="15">
        <v>3601</v>
      </c>
      <c r="E39" s="14">
        <v>3864</v>
      </c>
      <c r="F39" s="15">
        <v>4069</v>
      </c>
      <c r="G39" s="14">
        <v>4364</v>
      </c>
      <c r="H39" s="15">
        <v>4478</v>
      </c>
      <c r="I39" s="14">
        <v>4627</v>
      </c>
      <c r="J39" s="15">
        <v>4733</v>
      </c>
      <c r="K39" s="14">
        <v>4864</v>
      </c>
      <c r="L39" s="15">
        <v>5036</v>
      </c>
      <c r="M39" s="14">
        <v>5153</v>
      </c>
      <c r="N39" s="15">
        <v>5464</v>
      </c>
      <c r="O39" s="14">
        <v>5739</v>
      </c>
    </row>
    <row r="40" spans="1:15">
      <c r="A40" s="14">
        <v>1330</v>
      </c>
      <c r="B40" s="15">
        <v>2857</v>
      </c>
      <c r="C40" s="14">
        <v>3263</v>
      </c>
      <c r="D40" s="15">
        <v>3602</v>
      </c>
      <c r="E40" s="14">
        <v>3872</v>
      </c>
      <c r="F40" s="15">
        <v>4071</v>
      </c>
      <c r="G40" s="14">
        <v>4408</v>
      </c>
      <c r="H40" s="15">
        <v>4479</v>
      </c>
      <c r="I40" s="14">
        <v>4628</v>
      </c>
      <c r="J40" s="15">
        <v>4734</v>
      </c>
      <c r="K40" s="14">
        <v>4910</v>
      </c>
      <c r="L40" s="15">
        <v>5037</v>
      </c>
      <c r="M40" s="14">
        <v>5155</v>
      </c>
      <c r="N40" s="15">
        <v>5466</v>
      </c>
      <c r="O40" s="14">
        <v>5741</v>
      </c>
    </row>
    <row r="41" spans="1:15">
      <c r="A41" s="14">
        <v>1339</v>
      </c>
      <c r="B41" s="15">
        <v>2872</v>
      </c>
      <c r="C41" s="14">
        <v>3266</v>
      </c>
      <c r="D41" s="15">
        <v>3603</v>
      </c>
      <c r="E41" s="14">
        <v>3875</v>
      </c>
      <c r="F41" s="15">
        <v>4075</v>
      </c>
      <c r="G41" s="14">
        <v>4410</v>
      </c>
      <c r="H41" s="15">
        <v>4481</v>
      </c>
      <c r="I41" s="14">
        <v>4629</v>
      </c>
      <c r="J41" s="15">
        <v>4735</v>
      </c>
      <c r="K41" s="14">
        <v>4912</v>
      </c>
      <c r="L41" s="15">
        <v>5038</v>
      </c>
      <c r="M41" s="14">
        <v>5161</v>
      </c>
      <c r="N41" s="15">
        <v>5470</v>
      </c>
      <c r="O41" s="14">
        <v>5742</v>
      </c>
    </row>
    <row r="42" spans="1:15">
      <c r="A42" s="14">
        <v>5743</v>
      </c>
      <c r="B42" s="15">
        <v>5846</v>
      </c>
      <c r="C42" s="14">
        <v>6278</v>
      </c>
      <c r="D42" s="15">
        <v>7890</v>
      </c>
      <c r="E42" s="14">
        <v>12032</v>
      </c>
      <c r="F42" s="15">
        <v>12149</v>
      </c>
      <c r="G42" s="14">
        <v>12441</v>
      </c>
      <c r="H42" s="15">
        <v>12529</v>
      </c>
      <c r="I42" s="14">
        <v>12784</v>
      </c>
      <c r="J42" s="15">
        <v>12870</v>
      </c>
      <c r="K42" s="14">
        <v>12965</v>
      </c>
      <c r="L42" s="15">
        <v>13122</v>
      </c>
      <c r="M42" s="14">
        <v>13360</v>
      </c>
      <c r="N42" s="15">
        <v>13608</v>
      </c>
      <c r="O42" s="14">
        <v>13679</v>
      </c>
    </row>
    <row r="43" spans="1:15">
      <c r="A43" s="14">
        <v>5744</v>
      </c>
      <c r="B43" s="15">
        <v>5847</v>
      </c>
      <c r="C43" s="14">
        <v>6281</v>
      </c>
      <c r="D43" s="15">
        <v>7931</v>
      </c>
      <c r="E43" s="14">
        <v>12035</v>
      </c>
      <c r="F43" s="15">
        <v>12153</v>
      </c>
      <c r="G43" s="14">
        <v>12442</v>
      </c>
      <c r="H43" s="15">
        <v>12546</v>
      </c>
      <c r="I43" s="14">
        <v>12786</v>
      </c>
      <c r="J43" s="15">
        <v>12871</v>
      </c>
      <c r="K43" s="14">
        <v>12966</v>
      </c>
      <c r="L43" s="15">
        <v>13123</v>
      </c>
      <c r="M43" s="14">
        <v>13361</v>
      </c>
      <c r="N43" s="15">
        <v>13613</v>
      </c>
      <c r="O43" s="14">
        <v>13680</v>
      </c>
    </row>
    <row r="44" spans="1:15">
      <c r="A44" s="14">
        <v>5745</v>
      </c>
      <c r="B44" s="15">
        <v>5849</v>
      </c>
      <c r="C44" s="14">
        <v>6282</v>
      </c>
      <c r="D44" s="15">
        <v>8006</v>
      </c>
      <c r="E44" s="14">
        <v>12036</v>
      </c>
      <c r="F44" s="15">
        <v>12155</v>
      </c>
      <c r="G44" s="14">
        <v>12444</v>
      </c>
      <c r="H44" s="15">
        <v>12567</v>
      </c>
      <c r="I44" s="14">
        <v>12788</v>
      </c>
      <c r="J44" s="15">
        <v>12873</v>
      </c>
      <c r="K44" s="14">
        <v>12967</v>
      </c>
      <c r="L44" s="15">
        <v>13124</v>
      </c>
      <c r="M44" s="14">
        <v>13365</v>
      </c>
      <c r="N44" s="15">
        <v>13614</v>
      </c>
      <c r="O44" s="14">
        <v>13681</v>
      </c>
    </row>
    <row r="45" spans="1:15">
      <c r="A45" s="14">
        <v>5746</v>
      </c>
      <c r="B45" s="15">
        <v>5857</v>
      </c>
      <c r="C45" s="14">
        <v>6334</v>
      </c>
      <c r="D45" s="15">
        <v>8019</v>
      </c>
      <c r="E45" s="14">
        <v>12037</v>
      </c>
      <c r="F45" s="15">
        <v>12156</v>
      </c>
      <c r="G45" s="14">
        <v>12446</v>
      </c>
      <c r="H45" s="15">
        <v>12581</v>
      </c>
      <c r="I45" s="14">
        <v>12789</v>
      </c>
      <c r="J45" s="15">
        <v>12874</v>
      </c>
      <c r="K45" s="14">
        <v>12969</v>
      </c>
      <c r="L45" s="15">
        <v>13136</v>
      </c>
      <c r="M45" s="14">
        <v>13367</v>
      </c>
      <c r="N45" s="15">
        <v>13618</v>
      </c>
      <c r="O45" s="14">
        <v>13682</v>
      </c>
    </row>
    <row r="46" spans="1:15">
      <c r="A46" s="14">
        <v>5747</v>
      </c>
      <c r="B46" s="15">
        <v>5858</v>
      </c>
      <c r="C46" s="14">
        <v>6336</v>
      </c>
      <c r="D46" s="15">
        <v>8041</v>
      </c>
      <c r="E46" s="14">
        <v>12040</v>
      </c>
      <c r="F46" s="15">
        <v>12157</v>
      </c>
      <c r="G46" s="14">
        <v>12448</v>
      </c>
      <c r="H46" s="15">
        <v>12583</v>
      </c>
      <c r="I46" s="14">
        <v>12790</v>
      </c>
      <c r="J46" s="15">
        <v>12878</v>
      </c>
      <c r="K46" s="14">
        <v>12970</v>
      </c>
      <c r="L46" s="15">
        <v>13140</v>
      </c>
      <c r="M46" s="14">
        <v>13368</v>
      </c>
      <c r="N46" s="15">
        <v>13620</v>
      </c>
      <c r="O46" s="14">
        <v>13684</v>
      </c>
    </row>
    <row r="47" spans="1:15">
      <c r="A47" s="14">
        <v>5748</v>
      </c>
      <c r="B47" s="15">
        <v>5859</v>
      </c>
      <c r="C47" s="14">
        <v>6350</v>
      </c>
      <c r="D47" s="15">
        <v>8064</v>
      </c>
      <c r="E47" s="14">
        <v>12042</v>
      </c>
      <c r="F47" s="15">
        <v>12160</v>
      </c>
      <c r="G47" s="14">
        <v>12450</v>
      </c>
      <c r="H47" s="15">
        <v>12588</v>
      </c>
      <c r="I47" s="14">
        <v>12791</v>
      </c>
      <c r="J47" s="15">
        <v>12879</v>
      </c>
      <c r="K47" s="14">
        <v>12973</v>
      </c>
      <c r="L47" s="15">
        <v>13141</v>
      </c>
      <c r="M47" s="14">
        <v>13406</v>
      </c>
      <c r="N47" s="15">
        <v>13621</v>
      </c>
      <c r="O47" s="14">
        <v>13687</v>
      </c>
    </row>
    <row r="48" spans="1:15">
      <c r="A48" s="14">
        <v>5750</v>
      </c>
      <c r="B48" s="15">
        <v>5860</v>
      </c>
      <c r="C48" s="14">
        <v>6359</v>
      </c>
      <c r="D48" s="15">
        <v>8219</v>
      </c>
      <c r="E48" s="14">
        <v>12046</v>
      </c>
      <c r="F48" s="15">
        <v>12164</v>
      </c>
      <c r="G48" s="14">
        <v>12452</v>
      </c>
      <c r="H48" s="15">
        <v>12719</v>
      </c>
      <c r="I48" s="14">
        <v>12792</v>
      </c>
      <c r="J48" s="15">
        <v>12883</v>
      </c>
      <c r="K48" s="14">
        <v>12974</v>
      </c>
      <c r="L48" s="15">
        <v>13143</v>
      </c>
      <c r="M48" s="14">
        <v>13411</v>
      </c>
      <c r="N48" s="15">
        <v>13622</v>
      </c>
      <c r="O48" s="14">
        <v>13690</v>
      </c>
    </row>
    <row r="49" spans="1:15">
      <c r="A49" s="14">
        <v>5751</v>
      </c>
      <c r="B49" s="15">
        <v>5861</v>
      </c>
      <c r="C49" s="14">
        <v>6365</v>
      </c>
      <c r="D49" s="15">
        <v>8246</v>
      </c>
      <c r="E49" s="14">
        <v>12052</v>
      </c>
      <c r="F49" s="15">
        <v>12165</v>
      </c>
      <c r="G49" s="14">
        <v>12454</v>
      </c>
      <c r="H49" s="15">
        <v>12720</v>
      </c>
      <c r="I49" s="14">
        <v>12808</v>
      </c>
      <c r="J49" s="15">
        <v>12885</v>
      </c>
      <c r="K49" s="14">
        <v>12976</v>
      </c>
      <c r="L49" s="15">
        <v>13144</v>
      </c>
      <c r="M49" s="14">
        <v>13416</v>
      </c>
      <c r="N49" s="15">
        <v>13625</v>
      </c>
      <c r="O49" s="14">
        <v>13691</v>
      </c>
    </row>
    <row r="50" spans="1:15">
      <c r="A50" s="14">
        <v>5757</v>
      </c>
      <c r="B50" s="15">
        <v>5862</v>
      </c>
      <c r="C50" s="14">
        <v>6373</v>
      </c>
      <c r="D50" s="15">
        <v>8250</v>
      </c>
      <c r="E50" s="14">
        <v>12053</v>
      </c>
      <c r="F50" s="15">
        <v>12166</v>
      </c>
      <c r="G50" s="14">
        <v>12455</v>
      </c>
      <c r="H50" s="15">
        <v>12723</v>
      </c>
      <c r="I50" s="14">
        <v>12809</v>
      </c>
      <c r="J50" s="15">
        <v>12887</v>
      </c>
      <c r="K50" s="14">
        <v>12980</v>
      </c>
      <c r="L50" s="15">
        <v>13145</v>
      </c>
      <c r="M50" s="14">
        <v>13418</v>
      </c>
      <c r="N50" s="15">
        <v>13626</v>
      </c>
      <c r="O50" s="14">
        <v>13692</v>
      </c>
    </row>
    <row r="51" spans="1:15">
      <c r="A51" s="14">
        <v>5758</v>
      </c>
      <c r="B51" s="15">
        <v>5866</v>
      </c>
      <c r="C51" s="14">
        <v>6377</v>
      </c>
      <c r="D51" s="15">
        <v>8252</v>
      </c>
      <c r="E51" s="14">
        <v>12055</v>
      </c>
      <c r="F51" s="15">
        <v>12167</v>
      </c>
      <c r="G51" s="14">
        <v>12457</v>
      </c>
      <c r="H51" s="15">
        <v>12725</v>
      </c>
      <c r="I51" s="14">
        <v>12810</v>
      </c>
      <c r="J51" s="15">
        <v>12910</v>
      </c>
      <c r="K51" s="14">
        <v>12981</v>
      </c>
      <c r="L51" s="15">
        <v>13146</v>
      </c>
      <c r="M51" s="14">
        <v>13420</v>
      </c>
      <c r="N51" s="15">
        <v>13630</v>
      </c>
      <c r="O51" s="14">
        <v>13693</v>
      </c>
    </row>
    <row r="52" spans="1:15">
      <c r="A52" s="14">
        <v>5760</v>
      </c>
      <c r="B52" s="15">
        <v>5868</v>
      </c>
      <c r="C52" s="14">
        <v>6384</v>
      </c>
      <c r="D52" s="15">
        <v>8270</v>
      </c>
      <c r="E52" s="14">
        <v>12056</v>
      </c>
      <c r="F52" s="15">
        <v>12168</v>
      </c>
      <c r="G52" s="14">
        <v>12459</v>
      </c>
      <c r="H52" s="15">
        <v>12727</v>
      </c>
      <c r="I52" s="14">
        <v>12811</v>
      </c>
      <c r="J52" s="15">
        <v>12912</v>
      </c>
      <c r="K52" s="14">
        <v>12985</v>
      </c>
      <c r="L52" s="15">
        <v>13147</v>
      </c>
      <c r="M52" s="14">
        <v>13426</v>
      </c>
      <c r="N52" s="15">
        <v>13631</v>
      </c>
      <c r="O52" s="14">
        <v>13694</v>
      </c>
    </row>
    <row r="53" spans="1:15">
      <c r="A53" s="14">
        <v>5761</v>
      </c>
      <c r="B53" s="15">
        <v>5871</v>
      </c>
      <c r="C53" s="14">
        <v>6420</v>
      </c>
      <c r="D53" s="15">
        <v>8311</v>
      </c>
      <c r="E53" s="14">
        <v>12057</v>
      </c>
      <c r="F53" s="15">
        <v>12169</v>
      </c>
      <c r="G53" s="14">
        <v>12460</v>
      </c>
      <c r="H53" s="15">
        <v>12732</v>
      </c>
      <c r="I53" s="14">
        <v>12812</v>
      </c>
      <c r="J53" s="15">
        <v>12913</v>
      </c>
      <c r="K53" s="14">
        <v>12987</v>
      </c>
      <c r="L53" s="15">
        <v>13155</v>
      </c>
      <c r="M53" s="14">
        <v>13431</v>
      </c>
      <c r="N53" s="15">
        <v>13632</v>
      </c>
      <c r="O53" s="14">
        <v>13695</v>
      </c>
    </row>
    <row r="54" spans="1:15">
      <c r="A54" s="14">
        <v>5762</v>
      </c>
      <c r="B54" s="15">
        <v>5872</v>
      </c>
      <c r="C54" s="14">
        <v>6750</v>
      </c>
      <c r="D54" s="15">
        <v>8314</v>
      </c>
      <c r="E54" s="14">
        <v>12058</v>
      </c>
      <c r="F54" s="15">
        <v>12170</v>
      </c>
      <c r="G54" s="14">
        <v>12461</v>
      </c>
      <c r="H54" s="15">
        <v>12734</v>
      </c>
      <c r="I54" s="14">
        <v>12814</v>
      </c>
      <c r="J54" s="15">
        <v>12914</v>
      </c>
      <c r="K54" s="14">
        <v>12989</v>
      </c>
      <c r="L54" s="15">
        <v>13156</v>
      </c>
      <c r="M54" s="14">
        <v>13433</v>
      </c>
      <c r="N54" s="15">
        <v>13633</v>
      </c>
      <c r="O54" s="14">
        <v>13696</v>
      </c>
    </row>
    <row r="55" spans="1:15">
      <c r="A55" s="14">
        <v>5763</v>
      </c>
      <c r="B55" s="15">
        <v>5873</v>
      </c>
      <c r="C55" s="14">
        <v>6752</v>
      </c>
      <c r="D55" s="15">
        <v>8315</v>
      </c>
      <c r="E55" s="14">
        <v>12060</v>
      </c>
      <c r="F55" s="15">
        <v>12175</v>
      </c>
      <c r="G55" s="14">
        <v>12463</v>
      </c>
      <c r="H55" s="15">
        <v>12736</v>
      </c>
      <c r="I55" s="14">
        <v>12815</v>
      </c>
      <c r="J55" s="15">
        <v>12917</v>
      </c>
      <c r="K55" s="14">
        <v>12993</v>
      </c>
      <c r="L55" s="15">
        <v>13158</v>
      </c>
      <c r="M55" s="14">
        <v>13435</v>
      </c>
      <c r="N55" s="15">
        <v>13635</v>
      </c>
      <c r="O55" s="14">
        <v>13730</v>
      </c>
    </row>
    <row r="56" spans="1:15">
      <c r="A56" s="14">
        <v>5764</v>
      </c>
      <c r="B56" s="15">
        <v>5874</v>
      </c>
      <c r="C56" s="14">
        <v>6753</v>
      </c>
      <c r="D56" s="15">
        <v>8316</v>
      </c>
      <c r="E56" s="14">
        <v>12062</v>
      </c>
      <c r="F56" s="15">
        <v>12176</v>
      </c>
      <c r="G56" s="14">
        <v>12464</v>
      </c>
      <c r="H56" s="15">
        <v>12737</v>
      </c>
      <c r="I56" s="14">
        <v>12816</v>
      </c>
      <c r="J56" s="15">
        <v>12918</v>
      </c>
      <c r="K56" s="14">
        <v>12996</v>
      </c>
      <c r="L56" s="15">
        <v>13160</v>
      </c>
      <c r="M56" s="14">
        <v>13436</v>
      </c>
      <c r="N56" s="15">
        <v>13637</v>
      </c>
      <c r="O56" s="14">
        <v>13731</v>
      </c>
    </row>
    <row r="57" spans="1:15">
      <c r="A57" s="14">
        <v>5766</v>
      </c>
      <c r="B57" s="15">
        <v>5875</v>
      </c>
      <c r="C57" s="14">
        <v>6754</v>
      </c>
      <c r="D57" s="15">
        <v>8319</v>
      </c>
      <c r="E57" s="14">
        <v>12064</v>
      </c>
      <c r="F57" s="15">
        <v>12187</v>
      </c>
      <c r="G57" s="14">
        <v>12465</v>
      </c>
      <c r="H57" s="15">
        <v>12738</v>
      </c>
      <c r="I57" s="14">
        <v>12817</v>
      </c>
      <c r="J57" s="15">
        <v>12920</v>
      </c>
      <c r="K57" s="14">
        <v>12997</v>
      </c>
      <c r="L57" s="15">
        <v>13162</v>
      </c>
      <c r="M57" s="14">
        <v>13437</v>
      </c>
      <c r="N57" s="15">
        <v>13639</v>
      </c>
      <c r="O57" s="14">
        <v>13733</v>
      </c>
    </row>
    <row r="58" spans="1:15">
      <c r="A58" s="14">
        <v>5767</v>
      </c>
      <c r="B58" s="15">
        <v>5902</v>
      </c>
      <c r="C58" s="14">
        <v>6755</v>
      </c>
      <c r="D58" s="15">
        <v>8321</v>
      </c>
      <c r="E58" s="14">
        <v>12066</v>
      </c>
      <c r="F58" s="15">
        <v>12190</v>
      </c>
      <c r="G58" s="14">
        <v>12468</v>
      </c>
      <c r="H58" s="15">
        <v>12740</v>
      </c>
      <c r="I58" s="14">
        <v>12822</v>
      </c>
      <c r="J58" s="15">
        <v>12922</v>
      </c>
      <c r="K58" s="14">
        <v>12998</v>
      </c>
      <c r="L58" s="15">
        <v>13302</v>
      </c>
      <c r="M58" s="14">
        <v>13438</v>
      </c>
      <c r="N58" s="15">
        <v>13641</v>
      </c>
      <c r="O58" s="14">
        <v>13734</v>
      </c>
    </row>
    <row r="59" spans="1:15">
      <c r="A59" s="14">
        <v>5769</v>
      </c>
      <c r="B59" s="15">
        <v>5903</v>
      </c>
      <c r="C59" s="14">
        <v>6756</v>
      </c>
      <c r="D59" s="15">
        <v>8323</v>
      </c>
      <c r="E59" s="14">
        <v>12068</v>
      </c>
      <c r="F59" s="15">
        <v>12193</v>
      </c>
      <c r="G59" s="14">
        <v>12469</v>
      </c>
      <c r="H59" s="15">
        <v>12741</v>
      </c>
      <c r="I59" s="14">
        <v>12823</v>
      </c>
      <c r="J59" s="15">
        <v>12923</v>
      </c>
      <c r="K59" s="14">
        <v>13026</v>
      </c>
      <c r="L59" s="15">
        <v>13303</v>
      </c>
      <c r="M59" s="14">
        <v>13439</v>
      </c>
      <c r="N59" s="15">
        <v>13643</v>
      </c>
      <c r="O59" s="14">
        <v>13736</v>
      </c>
    </row>
    <row r="60" spans="1:15">
      <c r="A60" s="14">
        <v>5770</v>
      </c>
      <c r="B60" s="15">
        <v>5904</v>
      </c>
      <c r="C60" s="14">
        <v>6757</v>
      </c>
      <c r="D60" s="15">
        <v>8324</v>
      </c>
      <c r="E60" s="14">
        <v>12070</v>
      </c>
      <c r="F60" s="15">
        <v>12194</v>
      </c>
      <c r="G60" s="14">
        <v>12470</v>
      </c>
      <c r="H60" s="15">
        <v>12743</v>
      </c>
      <c r="I60" s="14">
        <v>12824</v>
      </c>
      <c r="J60" s="15">
        <v>12927</v>
      </c>
      <c r="K60" s="14">
        <v>13028</v>
      </c>
      <c r="L60" s="15">
        <v>13309</v>
      </c>
      <c r="M60" s="14">
        <v>13450</v>
      </c>
      <c r="N60" s="15">
        <v>13646</v>
      </c>
      <c r="O60" s="14">
        <v>13739</v>
      </c>
    </row>
    <row r="61" spans="1:15">
      <c r="A61" s="14">
        <v>5772</v>
      </c>
      <c r="B61" s="15">
        <v>5906</v>
      </c>
      <c r="C61" s="14">
        <v>6758</v>
      </c>
      <c r="D61" s="15">
        <v>8327</v>
      </c>
      <c r="E61" s="14">
        <v>12071</v>
      </c>
      <c r="F61" s="15">
        <v>12195</v>
      </c>
      <c r="G61" s="14">
        <v>12474</v>
      </c>
      <c r="H61" s="15">
        <v>12745</v>
      </c>
      <c r="I61" s="14">
        <v>12827</v>
      </c>
      <c r="J61" s="15">
        <v>12928</v>
      </c>
      <c r="K61" s="14">
        <v>13034</v>
      </c>
      <c r="L61" s="15">
        <v>13312</v>
      </c>
      <c r="M61" s="14">
        <v>13452</v>
      </c>
      <c r="N61" s="15">
        <v>13648</v>
      </c>
      <c r="O61" s="14">
        <v>13740</v>
      </c>
    </row>
    <row r="62" spans="1:15">
      <c r="A62" s="14">
        <v>5773</v>
      </c>
      <c r="B62" s="15">
        <v>5907</v>
      </c>
      <c r="C62" s="14">
        <v>6763</v>
      </c>
      <c r="D62" s="15">
        <v>8340</v>
      </c>
      <c r="E62" s="14">
        <v>12072</v>
      </c>
      <c r="F62" s="15">
        <v>12197</v>
      </c>
      <c r="G62" s="14">
        <v>12475</v>
      </c>
      <c r="H62" s="15">
        <v>12746</v>
      </c>
      <c r="I62" s="14">
        <v>12828</v>
      </c>
      <c r="J62" s="15">
        <v>12930</v>
      </c>
      <c r="K62" s="14">
        <v>13040</v>
      </c>
      <c r="L62" s="15">
        <v>13315</v>
      </c>
      <c r="M62" s="14">
        <v>13454</v>
      </c>
      <c r="N62" s="15">
        <v>13650</v>
      </c>
      <c r="O62" s="14">
        <v>13743</v>
      </c>
    </row>
    <row r="63" spans="1:15">
      <c r="A63" s="14">
        <v>5774</v>
      </c>
      <c r="B63" s="15">
        <v>6021</v>
      </c>
      <c r="C63" s="14">
        <v>6777</v>
      </c>
      <c r="D63" s="15">
        <v>8345</v>
      </c>
      <c r="E63" s="14">
        <v>12075</v>
      </c>
      <c r="F63" s="15">
        <v>12404</v>
      </c>
      <c r="G63" s="14">
        <v>12480</v>
      </c>
      <c r="H63" s="15">
        <v>12747</v>
      </c>
      <c r="I63" s="14">
        <v>12832</v>
      </c>
      <c r="J63" s="15">
        <v>12932</v>
      </c>
      <c r="K63" s="14">
        <v>13042</v>
      </c>
      <c r="L63" s="15">
        <v>13316</v>
      </c>
      <c r="M63" s="14">
        <v>13457</v>
      </c>
      <c r="N63" s="15">
        <v>13652</v>
      </c>
      <c r="O63" s="14">
        <v>13746</v>
      </c>
    </row>
    <row r="64" spans="1:15">
      <c r="A64" s="14">
        <v>5775</v>
      </c>
      <c r="B64" s="15">
        <v>6024</v>
      </c>
      <c r="C64" s="14">
        <v>6783</v>
      </c>
      <c r="D64" s="15">
        <v>8346</v>
      </c>
      <c r="E64" s="14">
        <v>12076</v>
      </c>
      <c r="F64" s="15">
        <v>12405</v>
      </c>
      <c r="G64" s="14">
        <v>12481</v>
      </c>
      <c r="H64" s="15">
        <v>12748</v>
      </c>
      <c r="I64" s="14">
        <v>12835</v>
      </c>
      <c r="J64" s="15">
        <v>12934</v>
      </c>
      <c r="K64" s="14">
        <v>13044</v>
      </c>
      <c r="L64" s="15">
        <v>13317</v>
      </c>
      <c r="M64" s="14">
        <v>13459</v>
      </c>
      <c r="N64" s="15">
        <v>13654</v>
      </c>
      <c r="O64" s="14">
        <v>13750</v>
      </c>
    </row>
    <row r="65" spans="1:15">
      <c r="A65" s="14">
        <v>5776</v>
      </c>
      <c r="B65" s="15">
        <v>6027</v>
      </c>
      <c r="C65" s="14">
        <v>6784</v>
      </c>
      <c r="D65" s="15">
        <v>8557</v>
      </c>
      <c r="E65" s="14">
        <v>12082</v>
      </c>
      <c r="F65" s="15">
        <v>12406</v>
      </c>
      <c r="G65" s="14">
        <v>12483</v>
      </c>
      <c r="H65" s="15">
        <v>12749</v>
      </c>
      <c r="I65" s="14">
        <v>12836</v>
      </c>
      <c r="J65" s="15">
        <v>12935</v>
      </c>
      <c r="K65" s="14">
        <v>13052</v>
      </c>
      <c r="L65" s="15">
        <v>13318</v>
      </c>
      <c r="M65" s="14">
        <v>13460</v>
      </c>
      <c r="N65" s="15">
        <v>13655</v>
      </c>
      <c r="O65" s="14">
        <v>13751</v>
      </c>
    </row>
    <row r="66" spans="1:15">
      <c r="A66" s="14">
        <v>5777</v>
      </c>
      <c r="B66" s="15">
        <v>6058</v>
      </c>
      <c r="C66" s="14">
        <v>6785</v>
      </c>
      <c r="D66" s="15">
        <v>8559</v>
      </c>
      <c r="E66" s="14">
        <v>12087</v>
      </c>
      <c r="F66" s="15">
        <v>12409</v>
      </c>
      <c r="G66" s="14">
        <v>12485</v>
      </c>
      <c r="H66" s="15">
        <v>12750</v>
      </c>
      <c r="I66" s="14">
        <v>12837</v>
      </c>
      <c r="J66" s="15">
        <v>12936</v>
      </c>
      <c r="K66" s="14">
        <v>13053</v>
      </c>
      <c r="L66" s="15">
        <v>13320</v>
      </c>
      <c r="M66" s="14">
        <v>13464</v>
      </c>
      <c r="N66" s="15">
        <v>13656</v>
      </c>
      <c r="O66" s="14">
        <v>13752</v>
      </c>
    </row>
    <row r="67" spans="1:15">
      <c r="A67" s="14">
        <v>5778</v>
      </c>
      <c r="B67" s="15">
        <v>6061</v>
      </c>
      <c r="C67" s="14">
        <v>6794</v>
      </c>
      <c r="D67" s="15">
        <v>8867</v>
      </c>
      <c r="E67" s="14">
        <v>12092</v>
      </c>
      <c r="F67" s="15">
        <v>12410</v>
      </c>
      <c r="G67" s="14">
        <v>12489</v>
      </c>
      <c r="H67" s="15">
        <v>12751</v>
      </c>
      <c r="I67" s="14">
        <v>12838</v>
      </c>
      <c r="J67" s="15">
        <v>12937</v>
      </c>
      <c r="K67" s="14">
        <v>13054</v>
      </c>
      <c r="L67" s="15">
        <v>13322</v>
      </c>
      <c r="M67" s="14">
        <v>13468</v>
      </c>
      <c r="N67" s="15">
        <v>13658</v>
      </c>
      <c r="O67" s="14">
        <v>13753</v>
      </c>
    </row>
    <row r="68" spans="1:15">
      <c r="A68" s="14">
        <v>5820</v>
      </c>
      <c r="B68" s="15">
        <v>6063</v>
      </c>
      <c r="C68" s="14">
        <v>6796</v>
      </c>
      <c r="D68" s="15">
        <v>10910</v>
      </c>
      <c r="E68" s="14">
        <v>12093</v>
      </c>
      <c r="F68" s="15">
        <v>12411</v>
      </c>
      <c r="G68" s="14">
        <v>12490</v>
      </c>
      <c r="H68" s="15">
        <v>12752</v>
      </c>
      <c r="I68" s="14">
        <v>12842</v>
      </c>
      <c r="J68" s="15">
        <v>12939</v>
      </c>
      <c r="K68" s="14">
        <v>13061</v>
      </c>
      <c r="L68" s="15">
        <v>13324</v>
      </c>
      <c r="M68" s="14">
        <v>13470</v>
      </c>
      <c r="N68" s="15">
        <v>13659</v>
      </c>
      <c r="O68" s="14">
        <v>13754</v>
      </c>
    </row>
    <row r="69" spans="1:15">
      <c r="A69" s="14">
        <v>5821</v>
      </c>
      <c r="B69" s="15">
        <v>6065</v>
      </c>
      <c r="C69" s="14">
        <v>7435</v>
      </c>
      <c r="D69" s="15">
        <v>10911</v>
      </c>
      <c r="E69" s="14">
        <v>12094</v>
      </c>
      <c r="F69" s="15">
        <v>12412</v>
      </c>
      <c r="G69" s="14">
        <v>12492</v>
      </c>
      <c r="H69" s="15">
        <v>12758</v>
      </c>
      <c r="I69" s="14">
        <v>12843</v>
      </c>
      <c r="J69" s="15">
        <v>12941</v>
      </c>
      <c r="K69" s="14">
        <v>13063</v>
      </c>
      <c r="L69" s="15">
        <v>13325</v>
      </c>
      <c r="M69" s="14">
        <v>13471</v>
      </c>
      <c r="N69" s="15">
        <v>13660</v>
      </c>
      <c r="O69" s="14">
        <v>13755</v>
      </c>
    </row>
    <row r="70" spans="1:15">
      <c r="A70" s="14">
        <v>5822</v>
      </c>
      <c r="B70" s="15">
        <v>6068</v>
      </c>
      <c r="C70" s="14">
        <v>7460</v>
      </c>
      <c r="D70" s="15">
        <v>10928</v>
      </c>
      <c r="E70" s="14">
        <v>12107</v>
      </c>
      <c r="F70" s="15">
        <v>12413</v>
      </c>
      <c r="G70" s="14">
        <v>12493</v>
      </c>
      <c r="H70" s="15">
        <v>12760</v>
      </c>
      <c r="I70" s="14">
        <v>12844</v>
      </c>
      <c r="J70" s="15">
        <v>12942</v>
      </c>
      <c r="K70" s="14">
        <v>13071</v>
      </c>
      <c r="L70" s="15">
        <v>13327</v>
      </c>
      <c r="M70" s="14">
        <v>13472</v>
      </c>
      <c r="N70" s="15">
        <v>13661</v>
      </c>
      <c r="O70" s="14">
        <v>13756</v>
      </c>
    </row>
    <row r="71" spans="1:15">
      <c r="A71" s="14">
        <v>5825</v>
      </c>
      <c r="B71" s="15">
        <v>6069</v>
      </c>
      <c r="C71" s="14">
        <v>7825</v>
      </c>
      <c r="D71" s="15">
        <v>10969</v>
      </c>
      <c r="E71" s="14">
        <v>12108</v>
      </c>
      <c r="F71" s="15">
        <v>12416</v>
      </c>
      <c r="G71" s="14">
        <v>12494</v>
      </c>
      <c r="H71" s="15">
        <v>12762</v>
      </c>
      <c r="I71" s="14">
        <v>12846</v>
      </c>
      <c r="J71" s="15">
        <v>12943</v>
      </c>
      <c r="K71" s="14">
        <v>13072</v>
      </c>
      <c r="L71" s="15">
        <v>13329</v>
      </c>
      <c r="M71" s="14">
        <v>13473</v>
      </c>
      <c r="N71" s="15">
        <v>13664</v>
      </c>
      <c r="O71" s="14">
        <v>13757</v>
      </c>
    </row>
    <row r="72" spans="1:15">
      <c r="A72" s="14">
        <v>5826</v>
      </c>
      <c r="B72" s="15">
        <v>6079</v>
      </c>
      <c r="C72" s="14">
        <v>7826</v>
      </c>
      <c r="D72" s="15">
        <v>11964</v>
      </c>
      <c r="E72" s="14">
        <v>12117</v>
      </c>
      <c r="F72" s="15">
        <v>12418</v>
      </c>
      <c r="G72" s="14">
        <v>12495</v>
      </c>
      <c r="H72" s="15">
        <v>12763</v>
      </c>
      <c r="I72" s="14">
        <v>12849</v>
      </c>
      <c r="J72" s="15">
        <v>12944</v>
      </c>
      <c r="K72" s="14">
        <v>13077</v>
      </c>
      <c r="L72" s="15">
        <v>13331</v>
      </c>
      <c r="M72" s="14">
        <v>13477</v>
      </c>
      <c r="N72" s="15">
        <v>13665</v>
      </c>
      <c r="O72" s="14">
        <v>13774</v>
      </c>
    </row>
    <row r="73" spans="1:15">
      <c r="A73" s="14">
        <v>5827</v>
      </c>
      <c r="B73" s="15">
        <v>6087</v>
      </c>
      <c r="C73" s="14">
        <v>7827</v>
      </c>
      <c r="D73" s="15">
        <v>12007</v>
      </c>
      <c r="E73" s="14">
        <v>12120</v>
      </c>
      <c r="F73" s="15">
        <v>12421</v>
      </c>
      <c r="G73" s="14">
        <v>12496</v>
      </c>
      <c r="H73" s="15">
        <v>12764</v>
      </c>
      <c r="I73" s="14">
        <v>12850</v>
      </c>
      <c r="J73" s="15">
        <v>12945</v>
      </c>
      <c r="K73" s="14">
        <v>13081</v>
      </c>
      <c r="L73" s="15">
        <v>13332</v>
      </c>
      <c r="M73" s="14">
        <v>13483</v>
      </c>
      <c r="N73" s="15">
        <v>13666</v>
      </c>
      <c r="O73" s="14">
        <v>13775</v>
      </c>
    </row>
    <row r="74" spans="1:15">
      <c r="A74" s="14">
        <v>5828</v>
      </c>
      <c r="B74" s="15">
        <v>6091</v>
      </c>
      <c r="C74" s="14">
        <v>7832</v>
      </c>
      <c r="D74" s="15">
        <v>12016</v>
      </c>
      <c r="E74" s="14">
        <v>12121</v>
      </c>
      <c r="F74" s="15">
        <v>12422</v>
      </c>
      <c r="G74" s="14">
        <v>12501</v>
      </c>
      <c r="H74" s="15">
        <v>12765</v>
      </c>
      <c r="I74" s="14">
        <v>12851</v>
      </c>
      <c r="J74" s="15">
        <v>12950</v>
      </c>
      <c r="K74" s="14">
        <v>13083</v>
      </c>
      <c r="L74" s="15">
        <v>13333</v>
      </c>
      <c r="M74" s="14">
        <v>13484</v>
      </c>
      <c r="N74" s="15">
        <v>13667</v>
      </c>
      <c r="O74" s="14">
        <v>13776</v>
      </c>
    </row>
    <row r="75" spans="1:15">
      <c r="A75" s="14">
        <v>5832</v>
      </c>
      <c r="B75" s="15">
        <v>6098</v>
      </c>
      <c r="C75" s="14">
        <v>7833</v>
      </c>
      <c r="D75" s="15">
        <v>12017</v>
      </c>
      <c r="E75" s="14">
        <v>12122</v>
      </c>
      <c r="F75" s="15">
        <v>12424</v>
      </c>
      <c r="G75" s="14">
        <v>12502</v>
      </c>
      <c r="H75" s="15">
        <v>12766</v>
      </c>
      <c r="I75" s="14">
        <v>12852</v>
      </c>
      <c r="J75" s="15">
        <v>12952</v>
      </c>
      <c r="K75" s="14">
        <v>13087</v>
      </c>
      <c r="L75" s="15">
        <v>13334</v>
      </c>
      <c r="M75" s="14">
        <v>13485</v>
      </c>
      <c r="N75" s="15">
        <v>13668</v>
      </c>
      <c r="O75" s="14">
        <v>13780</v>
      </c>
    </row>
    <row r="76" spans="1:15">
      <c r="A76" s="14">
        <v>5833</v>
      </c>
      <c r="B76" s="15">
        <v>6234</v>
      </c>
      <c r="C76" s="14">
        <v>7838</v>
      </c>
      <c r="D76" s="15">
        <v>12022</v>
      </c>
      <c r="E76" s="14">
        <v>12125</v>
      </c>
      <c r="F76" s="15">
        <v>12427</v>
      </c>
      <c r="G76" s="14">
        <v>12503</v>
      </c>
      <c r="H76" s="15">
        <v>12770</v>
      </c>
      <c r="I76" s="14">
        <v>12853</v>
      </c>
      <c r="J76" s="15">
        <v>12955</v>
      </c>
      <c r="K76" s="14">
        <v>13092</v>
      </c>
      <c r="L76" s="15">
        <v>13338</v>
      </c>
      <c r="M76" s="14">
        <v>13486</v>
      </c>
      <c r="N76" s="15">
        <v>13670</v>
      </c>
      <c r="O76" s="14">
        <v>13782</v>
      </c>
    </row>
    <row r="77" spans="1:15">
      <c r="A77" s="14">
        <v>5836</v>
      </c>
      <c r="B77" s="15">
        <v>6235</v>
      </c>
      <c r="C77" s="14">
        <v>7844</v>
      </c>
      <c r="D77" s="15">
        <v>12023</v>
      </c>
      <c r="E77" s="14">
        <v>12134</v>
      </c>
      <c r="F77" s="15">
        <v>12428</v>
      </c>
      <c r="G77" s="14">
        <v>12516</v>
      </c>
      <c r="H77" s="15">
        <v>12776</v>
      </c>
      <c r="I77" s="14">
        <v>12855</v>
      </c>
      <c r="J77" s="15">
        <v>12956</v>
      </c>
      <c r="K77" s="14">
        <v>13101</v>
      </c>
      <c r="L77" s="15">
        <v>13339</v>
      </c>
      <c r="M77" s="14">
        <v>13488</v>
      </c>
      <c r="N77" s="15">
        <v>13671</v>
      </c>
      <c r="O77" s="14">
        <v>13783</v>
      </c>
    </row>
    <row r="78" spans="1:15">
      <c r="A78" s="14">
        <v>5837</v>
      </c>
      <c r="B78" s="15">
        <v>6242</v>
      </c>
      <c r="C78" s="14">
        <v>7851</v>
      </c>
      <c r="D78" s="15">
        <v>12024</v>
      </c>
      <c r="E78" s="14">
        <v>12136</v>
      </c>
      <c r="F78" s="15">
        <v>12430</v>
      </c>
      <c r="G78" s="14">
        <v>12517</v>
      </c>
      <c r="H78" s="15">
        <v>12777</v>
      </c>
      <c r="I78" s="14">
        <v>12856</v>
      </c>
      <c r="J78" s="15">
        <v>12957</v>
      </c>
      <c r="K78" s="14">
        <v>13102</v>
      </c>
      <c r="L78" s="15">
        <v>13342</v>
      </c>
      <c r="M78" s="14">
        <v>13489</v>
      </c>
      <c r="N78" s="15">
        <v>13672</v>
      </c>
      <c r="O78" s="14">
        <v>13786</v>
      </c>
    </row>
    <row r="79" spans="1:15">
      <c r="A79" s="14">
        <v>5839</v>
      </c>
      <c r="B79" s="15">
        <v>6244</v>
      </c>
      <c r="C79" s="14">
        <v>7863</v>
      </c>
      <c r="D79" s="15">
        <v>12025</v>
      </c>
      <c r="E79" s="14">
        <v>12137</v>
      </c>
      <c r="F79" s="15">
        <v>12434</v>
      </c>
      <c r="G79" s="14">
        <v>12521</v>
      </c>
      <c r="H79" s="15">
        <v>12778</v>
      </c>
      <c r="I79" s="14">
        <v>12857</v>
      </c>
      <c r="J79" s="15">
        <v>12959</v>
      </c>
      <c r="K79" s="14">
        <v>13110</v>
      </c>
      <c r="L79" s="15">
        <v>13343</v>
      </c>
      <c r="M79" s="14">
        <v>13491</v>
      </c>
      <c r="N79" s="15">
        <v>13673</v>
      </c>
      <c r="O79" s="14">
        <v>13787</v>
      </c>
    </row>
    <row r="80" spans="1:15">
      <c r="A80" s="14">
        <v>5841</v>
      </c>
      <c r="B80" s="15">
        <v>6247</v>
      </c>
      <c r="C80" s="14">
        <v>7865</v>
      </c>
      <c r="D80" s="15">
        <v>12028</v>
      </c>
      <c r="E80" s="14">
        <v>12138</v>
      </c>
      <c r="F80" s="15">
        <v>12435</v>
      </c>
      <c r="G80" s="14">
        <v>12522</v>
      </c>
      <c r="H80" s="15">
        <v>12780</v>
      </c>
      <c r="I80" s="14">
        <v>12859</v>
      </c>
      <c r="J80" s="15">
        <v>12960</v>
      </c>
      <c r="K80" s="14">
        <v>13111</v>
      </c>
      <c r="L80" s="15">
        <v>13345</v>
      </c>
      <c r="M80" s="14">
        <v>13493</v>
      </c>
      <c r="N80" s="15">
        <v>13674</v>
      </c>
      <c r="O80" s="14">
        <v>13788</v>
      </c>
    </row>
    <row r="81" spans="1:15">
      <c r="A81" s="14">
        <v>5842</v>
      </c>
      <c r="B81" s="15">
        <v>6258</v>
      </c>
      <c r="C81" s="14">
        <v>7875</v>
      </c>
      <c r="D81" s="15">
        <v>12029</v>
      </c>
      <c r="E81" s="14">
        <v>12139</v>
      </c>
      <c r="F81" s="15">
        <v>12438</v>
      </c>
      <c r="G81" s="14">
        <v>12523</v>
      </c>
      <c r="H81" s="15">
        <v>12782</v>
      </c>
      <c r="I81" s="14">
        <v>12860</v>
      </c>
      <c r="J81" s="15">
        <v>12961</v>
      </c>
      <c r="K81" s="14">
        <v>13114</v>
      </c>
      <c r="L81" s="15">
        <v>13348</v>
      </c>
      <c r="M81" s="14">
        <v>13494</v>
      </c>
      <c r="N81" s="15">
        <v>13675</v>
      </c>
      <c r="O81" s="14">
        <v>13796</v>
      </c>
    </row>
    <row r="82" spans="1:15">
      <c r="A82" s="14">
        <v>5843</v>
      </c>
      <c r="B82" s="15">
        <v>6259</v>
      </c>
      <c r="C82" s="14">
        <v>7880</v>
      </c>
      <c r="D82" s="15">
        <v>12031</v>
      </c>
      <c r="E82" s="14">
        <v>12147</v>
      </c>
      <c r="F82" s="15">
        <v>12439</v>
      </c>
      <c r="G82" s="14">
        <v>12526</v>
      </c>
      <c r="H82" s="15">
        <v>12783</v>
      </c>
      <c r="I82" s="14">
        <v>12865</v>
      </c>
      <c r="J82" s="15">
        <v>12964</v>
      </c>
      <c r="K82" s="14">
        <v>13118</v>
      </c>
      <c r="L82" s="15">
        <v>13353</v>
      </c>
      <c r="M82" s="14">
        <v>13602</v>
      </c>
      <c r="N82" s="15">
        <v>13678</v>
      </c>
      <c r="O82" s="14">
        <v>13797</v>
      </c>
    </row>
    <row r="83" spans="1:15">
      <c r="A83" s="14">
        <v>13801</v>
      </c>
      <c r="B83" s="15">
        <v>14066</v>
      </c>
      <c r="C83" s="14">
        <v>14550</v>
      </c>
      <c r="D83" s="15">
        <v>14770</v>
      </c>
      <c r="E83" s="14">
        <v>14878</v>
      </c>
      <c r="F83" s="15">
        <v>15451</v>
      </c>
      <c r="G83" s="14">
        <v>15729</v>
      </c>
      <c r="H83" s="15">
        <v>15926</v>
      </c>
      <c r="I83" s="14">
        <v>16235</v>
      </c>
      <c r="J83" s="15">
        <v>16420</v>
      </c>
      <c r="K83" s="14">
        <v>16691</v>
      </c>
      <c r="L83" s="15">
        <v>16855</v>
      </c>
      <c r="M83" s="14">
        <v>17004</v>
      </c>
      <c r="N83" s="15">
        <v>17239</v>
      </c>
      <c r="O83" s="14">
        <v>17821</v>
      </c>
    </row>
    <row r="84" spans="1:15">
      <c r="A84" s="14">
        <v>13803</v>
      </c>
      <c r="B84" s="15">
        <v>14067</v>
      </c>
      <c r="C84" s="14">
        <v>14560</v>
      </c>
      <c r="D84" s="15">
        <v>14772</v>
      </c>
      <c r="E84" s="14">
        <v>14879</v>
      </c>
      <c r="F84" s="15">
        <v>15459</v>
      </c>
      <c r="G84" s="14">
        <v>15732</v>
      </c>
      <c r="H84" s="15">
        <v>15929</v>
      </c>
      <c r="I84" s="14">
        <v>16236</v>
      </c>
      <c r="J84" s="15">
        <v>16434</v>
      </c>
      <c r="K84" s="14">
        <v>16692</v>
      </c>
      <c r="L84" s="15">
        <v>16856</v>
      </c>
      <c r="M84" s="14">
        <v>17006</v>
      </c>
      <c r="N84" s="15">
        <v>17240</v>
      </c>
      <c r="O84" s="14">
        <v>17823</v>
      </c>
    </row>
    <row r="85" spans="1:15">
      <c r="A85" s="14">
        <v>13806</v>
      </c>
      <c r="B85" s="15">
        <v>14069</v>
      </c>
      <c r="C85" s="14">
        <v>14561</v>
      </c>
      <c r="D85" s="15">
        <v>14774</v>
      </c>
      <c r="E85" s="14">
        <v>14880</v>
      </c>
      <c r="F85" s="15">
        <v>15464</v>
      </c>
      <c r="G85" s="14">
        <v>15736</v>
      </c>
      <c r="H85" s="15">
        <v>15936</v>
      </c>
      <c r="I85" s="14">
        <v>16239</v>
      </c>
      <c r="J85" s="15">
        <v>16435</v>
      </c>
      <c r="K85" s="14">
        <v>16693</v>
      </c>
      <c r="L85" s="15">
        <v>16858</v>
      </c>
      <c r="M85" s="14">
        <v>17017</v>
      </c>
      <c r="N85" s="15">
        <v>17243</v>
      </c>
      <c r="O85" s="14">
        <v>17824</v>
      </c>
    </row>
    <row r="86" spans="1:15">
      <c r="A86" s="14">
        <v>13807</v>
      </c>
      <c r="B86" s="15">
        <v>14082</v>
      </c>
      <c r="C86" s="14">
        <v>14571</v>
      </c>
      <c r="D86" s="15">
        <v>14775</v>
      </c>
      <c r="E86" s="14">
        <v>14883</v>
      </c>
      <c r="F86" s="15">
        <v>15467</v>
      </c>
      <c r="G86" s="14">
        <v>15737</v>
      </c>
      <c r="H86" s="15">
        <v>15940</v>
      </c>
      <c r="I86" s="14">
        <v>16240</v>
      </c>
      <c r="J86" s="15">
        <v>16436</v>
      </c>
      <c r="K86" s="14">
        <v>16694</v>
      </c>
      <c r="L86" s="15">
        <v>16859</v>
      </c>
      <c r="M86" s="14">
        <v>17021</v>
      </c>
      <c r="N86" s="15">
        <v>17244</v>
      </c>
      <c r="O86" s="14">
        <v>17825</v>
      </c>
    </row>
    <row r="87" spans="1:15">
      <c r="A87" s="14">
        <v>13808</v>
      </c>
      <c r="B87" s="15">
        <v>14083</v>
      </c>
      <c r="C87" s="14">
        <v>14590</v>
      </c>
      <c r="D87" s="15">
        <v>14777</v>
      </c>
      <c r="E87" s="14">
        <v>14884</v>
      </c>
      <c r="F87" s="15">
        <v>15470</v>
      </c>
      <c r="G87" s="14">
        <v>15742</v>
      </c>
      <c r="H87" s="15">
        <v>15942</v>
      </c>
      <c r="I87" s="14">
        <v>16242</v>
      </c>
      <c r="J87" s="15">
        <v>16442</v>
      </c>
      <c r="K87" s="14">
        <v>16695</v>
      </c>
      <c r="L87" s="15">
        <v>16860</v>
      </c>
      <c r="M87" s="14">
        <v>17029</v>
      </c>
      <c r="N87" s="15">
        <v>17246</v>
      </c>
      <c r="O87" s="14">
        <v>17828</v>
      </c>
    </row>
    <row r="88" spans="1:15">
      <c r="A88" s="14">
        <v>13809</v>
      </c>
      <c r="B88" s="15">
        <v>14091</v>
      </c>
      <c r="C88" s="14">
        <v>14591</v>
      </c>
      <c r="D88" s="15">
        <v>14779</v>
      </c>
      <c r="E88" s="14">
        <v>14885</v>
      </c>
      <c r="F88" s="15">
        <v>15485</v>
      </c>
      <c r="G88" s="14">
        <v>15745</v>
      </c>
      <c r="H88" s="15">
        <v>15944</v>
      </c>
      <c r="I88" s="14">
        <v>16244</v>
      </c>
      <c r="J88" s="15">
        <v>16611</v>
      </c>
      <c r="K88" s="14">
        <v>16698</v>
      </c>
      <c r="L88" s="15">
        <v>16861</v>
      </c>
      <c r="M88" s="14">
        <v>17030</v>
      </c>
      <c r="N88" s="15">
        <v>17251</v>
      </c>
      <c r="O88" s="14">
        <v>17830</v>
      </c>
    </row>
    <row r="89" spans="1:15">
      <c r="A89" s="14">
        <v>13810</v>
      </c>
      <c r="B89" s="15">
        <v>14098</v>
      </c>
      <c r="C89" s="14">
        <v>14706</v>
      </c>
      <c r="D89" s="15">
        <v>14781</v>
      </c>
      <c r="E89" s="14">
        <v>14889</v>
      </c>
      <c r="F89" s="15">
        <v>15486</v>
      </c>
      <c r="G89" s="14">
        <v>15746</v>
      </c>
      <c r="H89" s="15">
        <v>15955</v>
      </c>
      <c r="I89" s="14">
        <v>16245</v>
      </c>
      <c r="J89" s="15">
        <v>16616</v>
      </c>
      <c r="K89" s="14">
        <v>16720</v>
      </c>
      <c r="L89" s="15">
        <v>16863</v>
      </c>
      <c r="M89" s="14">
        <v>17035</v>
      </c>
      <c r="N89" s="15">
        <v>17255</v>
      </c>
      <c r="O89" s="14">
        <v>17836</v>
      </c>
    </row>
    <row r="90" spans="1:15">
      <c r="A90" s="14">
        <v>13811</v>
      </c>
      <c r="B90" s="15">
        <v>14101</v>
      </c>
      <c r="C90" s="14">
        <v>14708</v>
      </c>
      <c r="D90" s="15">
        <v>14782</v>
      </c>
      <c r="E90" s="14">
        <v>14895</v>
      </c>
      <c r="F90" s="15">
        <v>15488</v>
      </c>
      <c r="G90" s="14">
        <v>15747</v>
      </c>
      <c r="H90" s="15">
        <v>15957</v>
      </c>
      <c r="I90" s="14">
        <v>16248</v>
      </c>
      <c r="J90" s="15">
        <v>16619</v>
      </c>
      <c r="K90" s="14">
        <v>16726</v>
      </c>
      <c r="L90" s="15">
        <v>16865</v>
      </c>
      <c r="M90" s="14">
        <v>17037</v>
      </c>
      <c r="N90" s="15">
        <v>17260</v>
      </c>
      <c r="O90" s="14">
        <v>17841</v>
      </c>
    </row>
    <row r="91" spans="1:15">
      <c r="A91" s="14">
        <v>13813</v>
      </c>
      <c r="B91" s="15">
        <v>14109</v>
      </c>
      <c r="C91" s="14">
        <v>14709</v>
      </c>
      <c r="D91" s="15">
        <v>14784</v>
      </c>
      <c r="E91" s="14">
        <v>14897</v>
      </c>
      <c r="F91" s="15">
        <v>15510</v>
      </c>
      <c r="G91" s="14">
        <v>15753</v>
      </c>
      <c r="H91" s="15">
        <v>15961</v>
      </c>
      <c r="I91" s="14">
        <v>16249</v>
      </c>
      <c r="J91" s="15">
        <v>16621</v>
      </c>
      <c r="K91" s="14">
        <v>16727</v>
      </c>
      <c r="L91" s="15">
        <v>16866</v>
      </c>
      <c r="M91" s="14">
        <v>17040</v>
      </c>
      <c r="N91" s="15">
        <v>17262</v>
      </c>
      <c r="O91" s="14">
        <v>17843</v>
      </c>
    </row>
    <row r="92" spans="1:15">
      <c r="A92" s="14">
        <v>13825</v>
      </c>
      <c r="B92" s="15">
        <v>14113</v>
      </c>
      <c r="C92" s="14">
        <v>14711</v>
      </c>
      <c r="D92" s="15">
        <v>14801</v>
      </c>
      <c r="E92" s="14">
        <v>14898</v>
      </c>
      <c r="F92" s="15">
        <v>15530</v>
      </c>
      <c r="G92" s="14">
        <v>15756</v>
      </c>
      <c r="H92" s="15">
        <v>16020</v>
      </c>
      <c r="I92" s="14">
        <v>16255</v>
      </c>
      <c r="J92" s="15">
        <v>16622</v>
      </c>
      <c r="K92" s="14">
        <v>16729</v>
      </c>
      <c r="L92" s="15">
        <v>16872</v>
      </c>
      <c r="M92" s="14">
        <v>17045</v>
      </c>
      <c r="N92" s="15">
        <v>17263</v>
      </c>
      <c r="O92" s="14">
        <v>17845</v>
      </c>
    </row>
    <row r="93" spans="1:15">
      <c r="A93" s="14">
        <v>13830</v>
      </c>
      <c r="B93" s="15">
        <v>14125</v>
      </c>
      <c r="C93" s="14">
        <v>14714</v>
      </c>
      <c r="D93" s="15">
        <v>14803</v>
      </c>
      <c r="E93" s="14">
        <v>15018</v>
      </c>
      <c r="F93" s="15">
        <v>15531</v>
      </c>
      <c r="G93" s="14">
        <v>15757</v>
      </c>
      <c r="H93" s="15">
        <v>16021</v>
      </c>
      <c r="I93" s="14">
        <v>16256</v>
      </c>
      <c r="J93" s="15">
        <v>16623</v>
      </c>
      <c r="K93" s="14">
        <v>16730</v>
      </c>
      <c r="L93" s="15">
        <v>16874</v>
      </c>
      <c r="M93" s="14">
        <v>17047</v>
      </c>
      <c r="N93" s="15">
        <v>17264</v>
      </c>
      <c r="O93" s="14">
        <v>17853</v>
      </c>
    </row>
    <row r="94" spans="1:15">
      <c r="A94" s="14">
        <v>13835</v>
      </c>
      <c r="B94" s="15">
        <v>14138</v>
      </c>
      <c r="C94" s="14">
        <v>14715</v>
      </c>
      <c r="D94" s="15">
        <v>14804</v>
      </c>
      <c r="E94" s="14">
        <v>15021</v>
      </c>
      <c r="F94" s="15">
        <v>15532</v>
      </c>
      <c r="G94" s="14">
        <v>15758</v>
      </c>
      <c r="H94" s="15">
        <v>16028</v>
      </c>
      <c r="I94" s="14">
        <v>16258</v>
      </c>
      <c r="J94" s="15">
        <v>16625</v>
      </c>
      <c r="K94" s="14">
        <v>16731</v>
      </c>
      <c r="L94" s="15">
        <v>16875</v>
      </c>
      <c r="M94" s="14">
        <v>17048</v>
      </c>
      <c r="N94" s="15">
        <v>17265</v>
      </c>
      <c r="O94" s="14">
        <v>17859</v>
      </c>
    </row>
    <row r="95" spans="1:15">
      <c r="A95" s="14">
        <v>13839</v>
      </c>
      <c r="B95" s="15">
        <v>14145</v>
      </c>
      <c r="C95" s="14">
        <v>14717</v>
      </c>
      <c r="D95" s="15">
        <v>14805</v>
      </c>
      <c r="E95" s="14">
        <v>15036</v>
      </c>
      <c r="F95" s="15">
        <v>15533</v>
      </c>
      <c r="G95" s="14">
        <v>15759</v>
      </c>
      <c r="H95" s="15">
        <v>16034</v>
      </c>
      <c r="I95" s="14">
        <v>16259</v>
      </c>
      <c r="J95" s="15">
        <v>16627</v>
      </c>
      <c r="K95" s="14">
        <v>16732</v>
      </c>
      <c r="L95" s="15">
        <v>16878</v>
      </c>
      <c r="M95" s="14">
        <v>17049</v>
      </c>
      <c r="N95" s="15">
        <v>17267</v>
      </c>
      <c r="O95" s="14">
        <v>17861</v>
      </c>
    </row>
    <row r="96" spans="1:15">
      <c r="A96" s="14">
        <v>13841</v>
      </c>
      <c r="B96" s="15">
        <v>14166</v>
      </c>
      <c r="C96" s="14">
        <v>14718</v>
      </c>
      <c r="D96" s="15">
        <v>14806</v>
      </c>
      <c r="E96" s="14">
        <v>15043</v>
      </c>
      <c r="F96" s="15">
        <v>15534</v>
      </c>
      <c r="G96" s="14">
        <v>15765</v>
      </c>
      <c r="H96" s="15">
        <v>16035</v>
      </c>
      <c r="I96" s="14">
        <v>16260</v>
      </c>
      <c r="J96" s="15">
        <v>16634</v>
      </c>
      <c r="K96" s="14">
        <v>16733</v>
      </c>
      <c r="L96" s="15">
        <v>16881</v>
      </c>
      <c r="M96" s="14">
        <v>17051</v>
      </c>
      <c r="N96" s="15">
        <v>17271</v>
      </c>
      <c r="O96" s="14">
        <v>17862</v>
      </c>
    </row>
    <row r="97" spans="1:15">
      <c r="A97" s="14">
        <v>13842</v>
      </c>
      <c r="B97" s="15">
        <v>14167</v>
      </c>
      <c r="C97" s="14">
        <v>14719</v>
      </c>
      <c r="D97" s="15">
        <v>14807</v>
      </c>
      <c r="E97" s="14">
        <v>15064</v>
      </c>
      <c r="F97" s="15">
        <v>15536</v>
      </c>
      <c r="G97" s="14">
        <v>15767</v>
      </c>
      <c r="H97" s="15">
        <v>16036</v>
      </c>
      <c r="I97" s="14">
        <v>16263</v>
      </c>
      <c r="J97" s="15">
        <v>16636</v>
      </c>
      <c r="K97" s="14">
        <v>16734</v>
      </c>
      <c r="L97" s="15">
        <v>16882</v>
      </c>
      <c r="M97" s="14">
        <v>17052</v>
      </c>
      <c r="N97" s="15">
        <v>17302</v>
      </c>
      <c r="O97" s="14">
        <v>17867</v>
      </c>
    </row>
    <row r="98" spans="1:15">
      <c r="A98" s="14">
        <v>13843</v>
      </c>
      <c r="B98" s="15">
        <v>14171</v>
      </c>
      <c r="C98" s="14">
        <v>14721</v>
      </c>
      <c r="D98" s="15">
        <v>14808</v>
      </c>
      <c r="E98" s="14">
        <v>15078</v>
      </c>
      <c r="F98" s="15">
        <v>15540</v>
      </c>
      <c r="G98" s="14">
        <v>15770</v>
      </c>
      <c r="H98" s="15">
        <v>16040</v>
      </c>
      <c r="I98" s="14">
        <v>16312</v>
      </c>
      <c r="J98" s="15">
        <v>16638</v>
      </c>
      <c r="K98" s="14">
        <v>16735</v>
      </c>
      <c r="L98" s="15">
        <v>16911</v>
      </c>
      <c r="M98" s="14">
        <v>17058</v>
      </c>
      <c r="N98" s="15">
        <v>17324</v>
      </c>
      <c r="O98" s="14">
        <v>17877</v>
      </c>
    </row>
    <row r="99" spans="1:15">
      <c r="A99" s="14">
        <v>13844</v>
      </c>
      <c r="B99" s="15">
        <v>14415</v>
      </c>
      <c r="C99" s="14">
        <v>14723</v>
      </c>
      <c r="D99" s="15">
        <v>14809</v>
      </c>
      <c r="E99" s="14">
        <v>15083</v>
      </c>
      <c r="F99" s="15">
        <v>15542</v>
      </c>
      <c r="G99" s="14">
        <v>15771</v>
      </c>
      <c r="H99" s="15">
        <v>16041</v>
      </c>
      <c r="I99" s="14">
        <v>16313</v>
      </c>
      <c r="J99" s="15">
        <v>16639</v>
      </c>
      <c r="K99" s="14">
        <v>16738</v>
      </c>
      <c r="L99" s="15">
        <v>16912</v>
      </c>
      <c r="M99" s="14">
        <v>17059</v>
      </c>
      <c r="N99" s="15">
        <v>17337</v>
      </c>
      <c r="O99" s="14">
        <v>17878</v>
      </c>
    </row>
    <row r="100" spans="1:15">
      <c r="A100" s="14">
        <v>13846</v>
      </c>
      <c r="B100" s="15">
        <v>14418</v>
      </c>
      <c r="C100" s="14">
        <v>14724</v>
      </c>
      <c r="D100" s="15">
        <v>14812</v>
      </c>
      <c r="E100" s="14">
        <v>15311</v>
      </c>
      <c r="F100" s="15">
        <v>15544</v>
      </c>
      <c r="G100" s="14">
        <v>15772</v>
      </c>
      <c r="H100" s="15">
        <v>16049</v>
      </c>
      <c r="I100" s="14">
        <v>16317</v>
      </c>
      <c r="J100" s="15">
        <v>16644</v>
      </c>
      <c r="K100" s="14">
        <v>16740</v>
      </c>
      <c r="L100" s="15">
        <v>16914</v>
      </c>
      <c r="M100" s="14">
        <v>17060</v>
      </c>
      <c r="N100" s="15">
        <v>17342</v>
      </c>
      <c r="O100" s="14">
        <v>17883</v>
      </c>
    </row>
    <row r="101" spans="1:15">
      <c r="A101" s="14">
        <v>13849</v>
      </c>
      <c r="B101" s="15">
        <v>14427</v>
      </c>
      <c r="C101" s="14">
        <v>14726</v>
      </c>
      <c r="D101" s="15">
        <v>14813</v>
      </c>
      <c r="E101" s="14">
        <v>15312</v>
      </c>
      <c r="F101" s="15">
        <v>15545</v>
      </c>
      <c r="G101" s="14">
        <v>15773</v>
      </c>
      <c r="H101" s="15">
        <v>16050</v>
      </c>
      <c r="I101" s="14">
        <v>16329</v>
      </c>
      <c r="J101" s="15">
        <v>16645</v>
      </c>
      <c r="K101" s="14">
        <v>16743</v>
      </c>
      <c r="L101" s="15">
        <v>16915</v>
      </c>
      <c r="M101" s="14">
        <v>17062</v>
      </c>
      <c r="N101" s="15">
        <v>17375</v>
      </c>
      <c r="O101" s="14">
        <v>17885</v>
      </c>
    </row>
    <row r="102" spans="1:15">
      <c r="A102" s="14">
        <v>13856</v>
      </c>
      <c r="B102" s="15">
        <v>14433</v>
      </c>
      <c r="C102" s="14">
        <v>14727</v>
      </c>
      <c r="D102" s="15">
        <v>14815</v>
      </c>
      <c r="E102" s="14">
        <v>15322</v>
      </c>
      <c r="F102" s="15">
        <v>15547</v>
      </c>
      <c r="G102" s="14">
        <v>15774</v>
      </c>
      <c r="H102" s="15">
        <v>16110</v>
      </c>
      <c r="I102" s="14">
        <v>16332</v>
      </c>
      <c r="J102" s="15">
        <v>16647</v>
      </c>
      <c r="K102" s="14">
        <v>16744</v>
      </c>
      <c r="L102" s="15">
        <v>16917</v>
      </c>
      <c r="M102" s="14">
        <v>17063</v>
      </c>
      <c r="N102" s="15">
        <v>17509</v>
      </c>
      <c r="O102" s="14">
        <v>17888</v>
      </c>
    </row>
    <row r="103" spans="1:15">
      <c r="A103" s="14">
        <v>13859</v>
      </c>
      <c r="B103" s="15">
        <v>14435</v>
      </c>
      <c r="C103" s="14">
        <v>14728</v>
      </c>
      <c r="D103" s="15">
        <v>14819</v>
      </c>
      <c r="E103" s="14">
        <v>15323</v>
      </c>
      <c r="F103" s="15">
        <v>15550</v>
      </c>
      <c r="G103" s="14">
        <v>15778</v>
      </c>
      <c r="H103" s="15">
        <v>16111</v>
      </c>
      <c r="I103" s="14">
        <v>16334</v>
      </c>
      <c r="J103" s="15">
        <v>16650</v>
      </c>
      <c r="K103" s="14">
        <v>16745</v>
      </c>
      <c r="L103" s="15">
        <v>16918</v>
      </c>
      <c r="M103" s="14">
        <v>17066</v>
      </c>
      <c r="N103" s="15">
        <v>17518</v>
      </c>
      <c r="O103" s="14">
        <v>17923</v>
      </c>
    </row>
    <row r="104" spans="1:15">
      <c r="A104" s="14">
        <v>13862</v>
      </c>
      <c r="B104" s="15">
        <v>14461</v>
      </c>
      <c r="C104" s="14">
        <v>14729</v>
      </c>
      <c r="D104" s="15">
        <v>14820</v>
      </c>
      <c r="E104" s="14">
        <v>15329</v>
      </c>
      <c r="F104" s="15">
        <v>15551</v>
      </c>
      <c r="G104" s="14">
        <v>15779</v>
      </c>
      <c r="H104" s="15">
        <v>16114</v>
      </c>
      <c r="I104" s="14">
        <v>16340</v>
      </c>
      <c r="J104" s="15">
        <v>16651</v>
      </c>
      <c r="K104" s="14">
        <v>16748</v>
      </c>
      <c r="L104" s="15">
        <v>16922</v>
      </c>
      <c r="M104" s="14">
        <v>17068</v>
      </c>
      <c r="N104" s="15">
        <v>17536</v>
      </c>
      <c r="O104" s="14">
        <v>17927</v>
      </c>
    </row>
    <row r="105" spans="1:15">
      <c r="A105" s="14">
        <v>13863</v>
      </c>
      <c r="B105" s="15">
        <v>14462</v>
      </c>
      <c r="C105" s="14">
        <v>14730</v>
      </c>
      <c r="D105" s="15">
        <v>14821</v>
      </c>
      <c r="E105" s="14">
        <v>15333</v>
      </c>
      <c r="F105" s="15">
        <v>15552</v>
      </c>
      <c r="G105" s="14">
        <v>15780</v>
      </c>
      <c r="H105" s="15">
        <v>16115</v>
      </c>
      <c r="I105" s="14">
        <v>16341</v>
      </c>
      <c r="J105" s="15">
        <v>16655</v>
      </c>
      <c r="K105" s="14">
        <v>16749</v>
      </c>
      <c r="L105" s="15">
        <v>16923</v>
      </c>
      <c r="M105" s="14">
        <v>17071</v>
      </c>
      <c r="N105" s="15">
        <v>17555</v>
      </c>
      <c r="O105" s="14">
        <v>17938</v>
      </c>
    </row>
    <row r="106" spans="1:15">
      <c r="A106" s="14">
        <v>13864</v>
      </c>
      <c r="B106" s="15">
        <v>14466</v>
      </c>
      <c r="C106" s="14">
        <v>14731</v>
      </c>
      <c r="D106" s="15">
        <v>14822</v>
      </c>
      <c r="E106" s="14">
        <v>15337</v>
      </c>
      <c r="F106" s="15">
        <v>15557</v>
      </c>
      <c r="G106" s="14">
        <v>15821</v>
      </c>
      <c r="H106" s="15">
        <v>16120</v>
      </c>
      <c r="I106" s="14">
        <v>16342</v>
      </c>
      <c r="J106" s="15">
        <v>16656</v>
      </c>
      <c r="K106" s="14">
        <v>16750</v>
      </c>
      <c r="L106" s="15">
        <v>16925</v>
      </c>
      <c r="M106" s="14">
        <v>17075</v>
      </c>
      <c r="N106" s="15">
        <v>17563</v>
      </c>
      <c r="O106" s="14">
        <v>17941</v>
      </c>
    </row>
    <row r="107" spans="1:15">
      <c r="A107" s="14">
        <v>13865</v>
      </c>
      <c r="B107" s="15">
        <v>14471</v>
      </c>
      <c r="C107" s="14">
        <v>14735</v>
      </c>
      <c r="D107" s="15">
        <v>14823</v>
      </c>
      <c r="E107" s="14">
        <v>15338</v>
      </c>
      <c r="F107" s="15">
        <v>15558</v>
      </c>
      <c r="G107" s="14">
        <v>15828</v>
      </c>
      <c r="H107" s="15">
        <v>16124</v>
      </c>
      <c r="I107" s="14">
        <v>16345</v>
      </c>
      <c r="J107" s="15">
        <v>16657</v>
      </c>
      <c r="K107" s="14">
        <v>16751</v>
      </c>
      <c r="L107" s="15">
        <v>16926</v>
      </c>
      <c r="M107" s="14">
        <v>17082</v>
      </c>
      <c r="N107" s="15">
        <v>17724</v>
      </c>
      <c r="O107" s="14">
        <v>17952</v>
      </c>
    </row>
    <row r="108" spans="1:15">
      <c r="A108" s="14">
        <v>14008</v>
      </c>
      <c r="B108" s="15">
        <v>14476</v>
      </c>
      <c r="C108" s="14">
        <v>14736</v>
      </c>
      <c r="D108" s="15">
        <v>14826</v>
      </c>
      <c r="E108" s="14">
        <v>15341</v>
      </c>
      <c r="F108" s="15">
        <v>15559</v>
      </c>
      <c r="G108" s="14">
        <v>15829</v>
      </c>
      <c r="H108" s="15">
        <v>16130</v>
      </c>
      <c r="I108" s="14">
        <v>16347</v>
      </c>
      <c r="J108" s="15">
        <v>16661</v>
      </c>
      <c r="K108" s="14">
        <v>16820</v>
      </c>
      <c r="L108" s="15">
        <v>16927</v>
      </c>
      <c r="M108" s="14">
        <v>17086</v>
      </c>
      <c r="N108" s="15">
        <v>17735</v>
      </c>
      <c r="O108" s="14">
        <v>17960</v>
      </c>
    </row>
    <row r="109" spans="1:15">
      <c r="A109" s="14">
        <v>14012</v>
      </c>
      <c r="B109" s="15">
        <v>14477</v>
      </c>
      <c r="C109" s="14">
        <v>14737</v>
      </c>
      <c r="D109" s="15">
        <v>14836</v>
      </c>
      <c r="E109" s="14">
        <v>15345</v>
      </c>
      <c r="F109" s="15">
        <v>15563</v>
      </c>
      <c r="G109" s="14">
        <v>15831</v>
      </c>
      <c r="H109" s="15">
        <v>16131</v>
      </c>
      <c r="I109" s="14">
        <v>16350</v>
      </c>
      <c r="J109" s="15">
        <v>16663</v>
      </c>
      <c r="K109" s="14">
        <v>16822</v>
      </c>
      <c r="L109" s="15">
        <v>16928</v>
      </c>
      <c r="M109" s="14">
        <v>17087</v>
      </c>
      <c r="N109" s="15">
        <v>17738</v>
      </c>
      <c r="O109" s="14">
        <v>17964</v>
      </c>
    </row>
    <row r="110" spans="1:15">
      <c r="A110" s="14">
        <v>14013</v>
      </c>
      <c r="B110" s="15">
        <v>14481</v>
      </c>
      <c r="C110" s="14">
        <v>14738</v>
      </c>
      <c r="D110" s="15">
        <v>14837</v>
      </c>
      <c r="E110" s="14">
        <v>15349</v>
      </c>
      <c r="F110" s="15">
        <v>15564</v>
      </c>
      <c r="G110" s="14">
        <v>15832</v>
      </c>
      <c r="H110" s="15">
        <v>16141</v>
      </c>
      <c r="I110" s="14">
        <v>16351</v>
      </c>
      <c r="J110" s="15">
        <v>16664</v>
      </c>
      <c r="K110" s="14">
        <v>16826</v>
      </c>
      <c r="L110" s="15">
        <v>16929</v>
      </c>
      <c r="M110" s="14">
        <v>17097</v>
      </c>
      <c r="N110" s="15">
        <v>17742</v>
      </c>
      <c r="O110" s="14">
        <v>17968</v>
      </c>
    </row>
    <row r="111" spans="1:15">
      <c r="A111" s="14">
        <v>14024</v>
      </c>
      <c r="B111" s="15">
        <v>14486</v>
      </c>
      <c r="C111" s="14">
        <v>14739</v>
      </c>
      <c r="D111" s="15">
        <v>14839</v>
      </c>
      <c r="E111" s="14">
        <v>15352</v>
      </c>
      <c r="F111" s="15">
        <v>15655</v>
      </c>
      <c r="G111" s="14">
        <v>15834</v>
      </c>
      <c r="H111" s="15">
        <v>16145</v>
      </c>
      <c r="I111" s="14">
        <v>16352</v>
      </c>
      <c r="J111" s="15">
        <v>16666</v>
      </c>
      <c r="K111" s="14">
        <v>16829</v>
      </c>
      <c r="L111" s="15">
        <v>16930</v>
      </c>
      <c r="M111" s="14">
        <v>17099</v>
      </c>
      <c r="N111" s="15">
        <v>17747</v>
      </c>
      <c r="O111" s="14">
        <v>17983</v>
      </c>
    </row>
    <row r="112" spans="1:15">
      <c r="A112" s="14">
        <v>14028</v>
      </c>
      <c r="B112" s="15">
        <v>14507</v>
      </c>
      <c r="C112" s="14">
        <v>14740</v>
      </c>
      <c r="D112" s="15">
        <v>14840</v>
      </c>
      <c r="E112" s="14">
        <v>15354</v>
      </c>
      <c r="F112" s="15">
        <v>15673</v>
      </c>
      <c r="G112" s="14">
        <v>15847</v>
      </c>
      <c r="H112" s="15">
        <v>16157</v>
      </c>
      <c r="I112" s="14">
        <v>16353</v>
      </c>
      <c r="J112" s="15">
        <v>16667</v>
      </c>
      <c r="K112" s="14">
        <v>16830</v>
      </c>
      <c r="L112" s="15">
        <v>16932</v>
      </c>
      <c r="M112" s="14">
        <v>17210</v>
      </c>
      <c r="N112" s="15">
        <v>17756</v>
      </c>
      <c r="O112" s="14">
        <v>17985</v>
      </c>
    </row>
    <row r="113" spans="1:15">
      <c r="A113" s="14">
        <v>14034</v>
      </c>
      <c r="B113" s="15">
        <v>14510</v>
      </c>
      <c r="C113" s="14">
        <v>14741</v>
      </c>
      <c r="D113" s="15">
        <v>14841</v>
      </c>
      <c r="E113" s="14">
        <v>15359</v>
      </c>
      <c r="F113" s="15">
        <v>15677</v>
      </c>
      <c r="G113" s="14">
        <v>15848</v>
      </c>
      <c r="H113" s="15">
        <v>16210</v>
      </c>
      <c r="I113" s="14">
        <v>16361</v>
      </c>
      <c r="J113" s="15">
        <v>16668</v>
      </c>
      <c r="K113" s="14">
        <v>16832</v>
      </c>
      <c r="L113" s="15">
        <v>16937</v>
      </c>
      <c r="M113" s="14">
        <v>17212</v>
      </c>
      <c r="N113" s="15">
        <v>17758</v>
      </c>
      <c r="O113" s="14">
        <v>18039</v>
      </c>
    </row>
    <row r="114" spans="1:15">
      <c r="A114" s="14">
        <v>14035</v>
      </c>
      <c r="B114" s="15">
        <v>14512</v>
      </c>
      <c r="C114" s="14">
        <v>14743</v>
      </c>
      <c r="D114" s="15">
        <v>14842</v>
      </c>
      <c r="E114" s="14">
        <v>15360</v>
      </c>
      <c r="F114" s="15">
        <v>15686</v>
      </c>
      <c r="G114" s="14">
        <v>15849</v>
      </c>
      <c r="H114" s="15">
        <v>16212</v>
      </c>
      <c r="I114" s="14">
        <v>16362</v>
      </c>
      <c r="J114" s="15">
        <v>16669</v>
      </c>
      <c r="K114" s="14">
        <v>16834</v>
      </c>
      <c r="L114" s="15">
        <v>16938</v>
      </c>
      <c r="M114" s="14">
        <v>17213</v>
      </c>
      <c r="N114" s="15">
        <v>17760</v>
      </c>
      <c r="O114" s="14">
        <v>18058</v>
      </c>
    </row>
    <row r="115" spans="1:15">
      <c r="A115" s="14">
        <v>14037</v>
      </c>
      <c r="B115" s="15">
        <v>14516</v>
      </c>
      <c r="C115" s="14">
        <v>14744</v>
      </c>
      <c r="D115" s="15">
        <v>14846</v>
      </c>
      <c r="E115" s="14">
        <v>15364</v>
      </c>
      <c r="F115" s="15">
        <v>15687</v>
      </c>
      <c r="G115" s="14">
        <v>15856</v>
      </c>
      <c r="H115" s="15">
        <v>16213</v>
      </c>
      <c r="I115" s="14">
        <v>16364</v>
      </c>
      <c r="J115" s="15">
        <v>16672</v>
      </c>
      <c r="K115" s="14">
        <v>16835</v>
      </c>
      <c r="L115" s="15">
        <v>16939</v>
      </c>
      <c r="M115" s="14">
        <v>17215</v>
      </c>
      <c r="N115" s="15">
        <v>17763</v>
      </c>
      <c r="O115" s="14">
        <v>18063</v>
      </c>
    </row>
    <row r="116" spans="1:15">
      <c r="A116" s="14">
        <v>14040</v>
      </c>
      <c r="B116" s="15">
        <v>14517</v>
      </c>
      <c r="C116" s="14">
        <v>14747</v>
      </c>
      <c r="D116" s="15">
        <v>14855</v>
      </c>
      <c r="E116" s="14">
        <v>15376</v>
      </c>
      <c r="F116" s="15">
        <v>15690</v>
      </c>
      <c r="G116" s="14">
        <v>15860</v>
      </c>
      <c r="H116" s="15">
        <v>16218</v>
      </c>
      <c r="I116" s="14">
        <v>16370</v>
      </c>
      <c r="J116" s="15">
        <v>16674</v>
      </c>
      <c r="K116" s="14">
        <v>16836</v>
      </c>
      <c r="L116" s="15">
        <v>16940</v>
      </c>
      <c r="M116" s="14">
        <v>17217</v>
      </c>
      <c r="N116" s="15">
        <v>17764</v>
      </c>
      <c r="O116" s="14">
        <v>18065</v>
      </c>
    </row>
    <row r="117" spans="1:15">
      <c r="A117" s="14">
        <v>14042</v>
      </c>
      <c r="B117" s="15">
        <v>14521</v>
      </c>
      <c r="C117" s="14">
        <v>14748</v>
      </c>
      <c r="D117" s="15">
        <v>14858</v>
      </c>
      <c r="E117" s="14">
        <v>15380</v>
      </c>
      <c r="F117" s="15">
        <v>15693</v>
      </c>
      <c r="G117" s="14">
        <v>15861</v>
      </c>
      <c r="H117" s="15">
        <v>16221</v>
      </c>
      <c r="I117" s="14">
        <v>16371</v>
      </c>
      <c r="J117" s="15">
        <v>16677</v>
      </c>
      <c r="K117" s="14">
        <v>16838</v>
      </c>
      <c r="L117" s="15">
        <v>16941</v>
      </c>
      <c r="M117" s="14">
        <v>17219</v>
      </c>
      <c r="N117" s="15">
        <v>17765</v>
      </c>
      <c r="O117" s="14">
        <v>18066</v>
      </c>
    </row>
    <row r="118" spans="1:15">
      <c r="A118" s="14">
        <v>14054</v>
      </c>
      <c r="B118" s="15">
        <v>14525</v>
      </c>
      <c r="C118" s="14">
        <v>14753</v>
      </c>
      <c r="D118" s="15">
        <v>14859</v>
      </c>
      <c r="E118" s="14">
        <v>15410</v>
      </c>
      <c r="F118" s="15">
        <v>15711</v>
      </c>
      <c r="G118" s="14">
        <v>15863</v>
      </c>
      <c r="H118" s="15">
        <v>16222</v>
      </c>
      <c r="I118" s="14">
        <v>16373</v>
      </c>
      <c r="J118" s="15">
        <v>16678</v>
      </c>
      <c r="K118" s="14">
        <v>16839</v>
      </c>
      <c r="L118" s="15">
        <v>16943</v>
      </c>
      <c r="M118" s="14">
        <v>17220</v>
      </c>
      <c r="N118" s="15">
        <v>17771</v>
      </c>
      <c r="O118" s="14">
        <v>18220</v>
      </c>
    </row>
    <row r="119" spans="1:15">
      <c r="A119" s="14">
        <v>14055</v>
      </c>
      <c r="B119" s="15">
        <v>14536</v>
      </c>
      <c r="C119" s="14">
        <v>14754</v>
      </c>
      <c r="D119" s="15">
        <v>14860</v>
      </c>
      <c r="E119" s="14">
        <v>15411</v>
      </c>
      <c r="F119" s="15">
        <v>15713</v>
      </c>
      <c r="G119" s="14">
        <v>15864</v>
      </c>
      <c r="H119" s="15">
        <v>16224</v>
      </c>
      <c r="I119" s="14">
        <v>16374</v>
      </c>
      <c r="J119" s="15">
        <v>16679</v>
      </c>
      <c r="K119" s="14">
        <v>16841</v>
      </c>
      <c r="L119" s="15">
        <v>16945</v>
      </c>
      <c r="M119" s="14">
        <v>17222</v>
      </c>
      <c r="N119" s="15">
        <v>17774</v>
      </c>
      <c r="O119" s="14">
        <v>18241</v>
      </c>
    </row>
    <row r="120" spans="1:15">
      <c r="A120" s="14">
        <v>14058</v>
      </c>
      <c r="B120" s="15">
        <v>14539</v>
      </c>
      <c r="C120" s="14">
        <v>14755</v>
      </c>
      <c r="D120" s="15">
        <v>14861</v>
      </c>
      <c r="E120" s="14">
        <v>15412</v>
      </c>
      <c r="F120" s="15">
        <v>15716</v>
      </c>
      <c r="G120" s="14">
        <v>15868</v>
      </c>
      <c r="H120" s="15">
        <v>16226</v>
      </c>
      <c r="I120" s="14">
        <v>16402</v>
      </c>
      <c r="J120" s="15">
        <v>16680</v>
      </c>
      <c r="K120" s="14">
        <v>16845</v>
      </c>
      <c r="L120" s="15">
        <v>16946</v>
      </c>
      <c r="M120" s="14">
        <v>17224</v>
      </c>
      <c r="N120" s="15">
        <v>17776</v>
      </c>
      <c r="O120" s="14">
        <v>18242</v>
      </c>
    </row>
    <row r="121" spans="1:15">
      <c r="A121" s="14">
        <v>14060</v>
      </c>
      <c r="B121" s="15">
        <v>14541</v>
      </c>
      <c r="C121" s="14">
        <v>14758</v>
      </c>
      <c r="D121" s="15">
        <v>14873</v>
      </c>
      <c r="E121" s="14">
        <v>15424</v>
      </c>
      <c r="F121" s="15">
        <v>15724</v>
      </c>
      <c r="G121" s="14">
        <v>15870</v>
      </c>
      <c r="H121" s="15">
        <v>16230</v>
      </c>
      <c r="I121" s="14">
        <v>16404</v>
      </c>
      <c r="J121" s="15">
        <v>16683</v>
      </c>
      <c r="K121" s="14">
        <v>16849</v>
      </c>
      <c r="L121" s="15">
        <v>16947</v>
      </c>
      <c r="M121" s="14">
        <v>17228</v>
      </c>
      <c r="N121" s="15">
        <v>17812</v>
      </c>
      <c r="O121" s="14">
        <v>18243</v>
      </c>
    </row>
    <row r="122" spans="1:15">
      <c r="A122" s="14">
        <v>14062</v>
      </c>
      <c r="B122" s="15">
        <v>14547</v>
      </c>
      <c r="C122" s="14">
        <v>14767</v>
      </c>
      <c r="D122" s="15">
        <v>14874</v>
      </c>
      <c r="E122" s="14">
        <v>15433</v>
      </c>
      <c r="F122" s="15">
        <v>15725</v>
      </c>
      <c r="G122" s="14">
        <v>15923</v>
      </c>
      <c r="H122" s="15">
        <v>16233</v>
      </c>
      <c r="I122" s="14">
        <v>16405</v>
      </c>
      <c r="J122" s="15">
        <v>16685</v>
      </c>
      <c r="K122" s="14">
        <v>16852</v>
      </c>
      <c r="L122" s="15">
        <v>16948</v>
      </c>
      <c r="M122" s="14">
        <v>17229</v>
      </c>
      <c r="N122" s="15">
        <v>17813</v>
      </c>
      <c r="O122" s="14">
        <v>18246</v>
      </c>
    </row>
    <row r="123" spans="1:15">
      <c r="A123" s="14">
        <v>14065</v>
      </c>
      <c r="B123" s="15">
        <v>14549</v>
      </c>
      <c r="C123" s="14">
        <v>14769</v>
      </c>
      <c r="D123" s="15">
        <v>14877</v>
      </c>
      <c r="E123" s="14">
        <v>15440</v>
      </c>
      <c r="F123" s="15">
        <v>15727</v>
      </c>
      <c r="G123" s="14">
        <v>15924</v>
      </c>
      <c r="H123" s="15">
        <v>16234</v>
      </c>
      <c r="I123" s="14">
        <v>16406</v>
      </c>
      <c r="J123" s="15">
        <v>16689</v>
      </c>
      <c r="K123" s="14">
        <v>16854</v>
      </c>
      <c r="L123" s="15">
        <v>17002</v>
      </c>
      <c r="M123" s="14">
        <v>17238</v>
      </c>
      <c r="N123" s="15">
        <v>17814</v>
      </c>
      <c r="O123" s="14">
        <v>18248</v>
      </c>
    </row>
    <row r="124" spans="1:15">
      <c r="A124" s="14">
        <v>18249</v>
      </c>
      <c r="B124" s="15">
        <v>18465</v>
      </c>
      <c r="C124" s="14">
        <v>18920</v>
      </c>
      <c r="D124" s="15">
        <v>20685</v>
      </c>
      <c r="E124" s="14">
        <v>21657</v>
      </c>
      <c r="F124" s="15">
        <v>21871</v>
      </c>
      <c r="G124" s="14">
        <v>22558</v>
      </c>
      <c r="H124" s="15">
        <v>22743</v>
      </c>
      <c r="I124" s="14">
        <v>23015</v>
      </c>
      <c r="J124" s="15">
        <v>23140</v>
      </c>
      <c r="K124" s="14">
        <v>23416</v>
      </c>
      <c r="L124" s="15">
        <v>23883</v>
      </c>
      <c r="M124" s="14">
        <v>24070</v>
      </c>
      <c r="N124" s="15">
        <v>24270</v>
      </c>
      <c r="O124" s="14">
        <v>24432</v>
      </c>
    </row>
    <row r="125" spans="1:15">
      <c r="A125" s="14">
        <v>18323</v>
      </c>
      <c r="B125" s="15">
        <v>18466</v>
      </c>
      <c r="C125" s="14">
        <v>18928</v>
      </c>
      <c r="D125" s="15">
        <v>20687</v>
      </c>
      <c r="E125" s="14">
        <v>21658</v>
      </c>
      <c r="F125" s="15">
        <v>21872</v>
      </c>
      <c r="G125" s="14">
        <v>22565</v>
      </c>
      <c r="H125" s="15">
        <v>22746</v>
      </c>
      <c r="I125" s="14">
        <v>23021</v>
      </c>
      <c r="J125" s="15">
        <v>23148</v>
      </c>
      <c r="K125" s="14">
        <v>23417</v>
      </c>
      <c r="L125" s="15">
        <v>23885</v>
      </c>
      <c r="M125" s="14">
        <v>24072</v>
      </c>
      <c r="N125" s="15">
        <v>24271</v>
      </c>
      <c r="O125" s="14">
        <v>24433</v>
      </c>
    </row>
    <row r="126" spans="1:15">
      <c r="A126" s="14">
        <v>18324</v>
      </c>
      <c r="B126" s="15">
        <v>18469</v>
      </c>
      <c r="C126" s="14">
        <v>18933</v>
      </c>
      <c r="D126" s="15">
        <v>20692</v>
      </c>
      <c r="E126" s="14">
        <v>21659</v>
      </c>
      <c r="F126" s="15">
        <v>21912</v>
      </c>
      <c r="G126" s="14">
        <v>22567</v>
      </c>
      <c r="H126" s="15">
        <v>22747</v>
      </c>
      <c r="I126" s="14">
        <v>23022</v>
      </c>
      <c r="J126" s="15">
        <v>23149</v>
      </c>
      <c r="K126" s="14">
        <v>23419</v>
      </c>
      <c r="L126" s="15">
        <v>23887</v>
      </c>
      <c r="M126" s="14">
        <v>24079</v>
      </c>
      <c r="N126" s="15">
        <v>24279</v>
      </c>
      <c r="O126" s="14">
        <v>24435</v>
      </c>
    </row>
    <row r="127" spans="1:15">
      <c r="A127" s="14">
        <v>18325</v>
      </c>
      <c r="B127" s="15">
        <v>18470</v>
      </c>
      <c r="C127" s="14">
        <v>19052</v>
      </c>
      <c r="D127" s="15">
        <v>20837</v>
      </c>
      <c r="E127" s="14">
        <v>21661</v>
      </c>
      <c r="F127" s="15">
        <v>21913</v>
      </c>
      <c r="G127" s="14">
        <v>22570</v>
      </c>
      <c r="H127" s="15">
        <v>22749</v>
      </c>
      <c r="I127" s="14">
        <v>23023</v>
      </c>
      <c r="J127" s="15">
        <v>23153</v>
      </c>
      <c r="K127" s="14">
        <v>23421</v>
      </c>
      <c r="L127" s="15">
        <v>23888</v>
      </c>
      <c r="M127" s="14">
        <v>24082</v>
      </c>
      <c r="N127" s="15">
        <v>24280</v>
      </c>
      <c r="O127" s="14">
        <v>24439</v>
      </c>
    </row>
    <row r="128" spans="1:15">
      <c r="A128" s="14">
        <v>18327</v>
      </c>
      <c r="B128" s="15">
        <v>18473</v>
      </c>
      <c r="C128" s="14">
        <v>19507</v>
      </c>
      <c r="D128" s="15">
        <v>20838</v>
      </c>
      <c r="E128" s="14">
        <v>21662</v>
      </c>
      <c r="F128" s="15">
        <v>21915</v>
      </c>
      <c r="G128" s="14">
        <v>22572</v>
      </c>
      <c r="H128" s="15">
        <v>22810</v>
      </c>
      <c r="I128" s="14">
        <v>23024</v>
      </c>
      <c r="J128" s="15">
        <v>23154</v>
      </c>
      <c r="K128" s="14">
        <v>23422</v>
      </c>
      <c r="L128" s="15">
        <v>23889</v>
      </c>
      <c r="M128" s="14">
        <v>24085</v>
      </c>
      <c r="N128" s="15">
        <v>24281</v>
      </c>
      <c r="O128" s="14">
        <v>24445</v>
      </c>
    </row>
    <row r="129" spans="1:15">
      <c r="A129" s="14">
        <v>18334</v>
      </c>
      <c r="B129" s="15">
        <v>18611</v>
      </c>
      <c r="C129" s="14">
        <v>19516</v>
      </c>
      <c r="D129" s="15">
        <v>20839</v>
      </c>
      <c r="E129" s="14">
        <v>21665</v>
      </c>
      <c r="F129" s="15">
        <v>21918</v>
      </c>
      <c r="G129" s="14">
        <v>22576</v>
      </c>
      <c r="H129" s="15">
        <v>22820</v>
      </c>
      <c r="I129" s="14">
        <v>23025</v>
      </c>
      <c r="J129" s="15">
        <v>23156</v>
      </c>
      <c r="K129" s="14">
        <v>23423</v>
      </c>
      <c r="L129" s="15">
        <v>23890</v>
      </c>
      <c r="M129" s="14">
        <v>24086</v>
      </c>
      <c r="N129" s="15">
        <v>24283</v>
      </c>
      <c r="O129" s="14">
        <v>24448</v>
      </c>
    </row>
    <row r="130" spans="1:15">
      <c r="A130" s="14">
        <v>18335</v>
      </c>
      <c r="B130" s="15">
        <v>18614</v>
      </c>
      <c r="C130" s="14">
        <v>19529</v>
      </c>
      <c r="D130" s="15">
        <v>20842</v>
      </c>
      <c r="E130" s="14">
        <v>21667</v>
      </c>
      <c r="F130" s="15">
        <v>21919</v>
      </c>
      <c r="G130" s="14">
        <v>22578</v>
      </c>
      <c r="H130" s="15">
        <v>22832</v>
      </c>
      <c r="I130" s="14">
        <v>23027</v>
      </c>
      <c r="J130" s="15">
        <v>23161</v>
      </c>
      <c r="K130" s="14">
        <v>23426</v>
      </c>
      <c r="L130" s="15">
        <v>23893</v>
      </c>
      <c r="M130" s="14">
        <v>24087</v>
      </c>
      <c r="N130" s="15">
        <v>24285</v>
      </c>
      <c r="O130" s="14">
        <v>24458</v>
      </c>
    </row>
    <row r="131" spans="1:15">
      <c r="A131" s="14">
        <v>18340</v>
      </c>
      <c r="B131" s="15">
        <v>18616</v>
      </c>
      <c r="C131" s="14">
        <v>19544</v>
      </c>
      <c r="D131" s="15">
        <v>21034</v>
      </c>
      <c r="E131" s="14">
        <v>21668</v>
      </c>
      <c r="F131" s="15">
        <v>21920</v>
      </c>
      <c r="G131" s="14">
        <v>22579</v>
      </c>
      <c r="H131" s="15">
        <v>22834</v>
      </c>
      <c r="I131" s="14">
        <v>23030</v>
      </c>
      <c r="J131" s="15">
        <v>23163</v>
      </c>
      <c r="K131" s="14">
        <v>23427</v>
      </c>
      <c r="L131" s="15">
        <v>23894</v>
      </c>
      <c r="M131" s="14">
        <v>24090</v>
      </c>
      <c r="N131" s="15">
        <v>24292</v>
      </c>
      <c r="O131" s="14">
        <v>24459</v>
      </c>
    </row>
    <row r="132" spans="1:15">
      <c r="A132" s="14">
        <v>18348</v>
      </c>
      <c r="B132" s="15">
        <v>18619</v>
      </c>
      <c r="C132" s="14">
        <v>19736</v>
      </c>
      <c r="D132" s="15">
        <v>21035</v>
      </c>
      <c r="E132" s="14">
        <v>21672</v>
      </c>
      <c r="F132" s="15">
        <v>21930</v>
      </c>
      <c r="G132" s="14">
        <v>22580</v>
      </c>
      <c r="H132" s="15">
        <v>22841</v>
      </c>
      <c r="I132" s="14">
        <v>23031</v>
      </c>
      <c r="J132" s="15">
        <v>23169</v>
      </c>
      <c r="K132" s="14">
        <v>23429</v>
      </c>
      <c r="L132" s="15">
        <v>23897</v>
      </c>
      <c r="M132" s="14">
        <v>24094</v>
      </c>
      <c r="N132" s="15">
        <v>24312</v>
      </c>
      <c r="O132" s="14">
        <v>24464</v>
      </c>
    </row>
    <row r="133" spans="1:15">
      <c r="A133" s="14">
        <v>18350</v>
      </c>
      <c r="B133" s="15">
        <v>18622</v>
      </c>
      <c r="C133" s="14">
        <v>19953</v>
      </c>
      <c r="D133" s="15">
        <v>21053</v>
      </c>
      <c r="E133" s="14">
        <v>21673</v>
      </c>
      <c r="F133" s="15">
        <v>22427</v>
      </c>
      <c r="G133" s="14">
        <v>22610</v>
      </c>
      <c r="H133" s="15">
        <v>22842</v>
      </c>
      <c r="I133" s="14">
        <v>23032</v>
      </c>
      <c r="J133" s="15">
        <v>23175</v>
      </c>
      <c r="K133" s="14">
        <v>23432</v>
      </c>
      <c r="L133" s="15">
        <v>23898</v>
      </c>
      <c r="M133" s="14">
        <v>24101</v>
      </c>
      <c r="N133" s="15">
        <v>24313</v>
      </c>
      <c r="O133" s="14">
        <v>24468</v>
      </c>
    </row>
    <row r="134" spans="1:15">
      <c r="A134" s="14">
        <v>18351</v>
      </c>
      <c r="B134" s="15">
        <v>18623</v>
      </c>
      <c r="C134" s="14">
        <v>19955</v>
      </c>
      <c r="D134" s="15">
        <v>21120</v>
      </c>
      <c r="E134" s="14">
        <v>21675</v>
      </c>
      <c r="F134" s="15">
        <v>22432</v>
      </c>
      <c r="G134" s="14">
        <v>22627</v>
      </c>
      <c r="H134" s="15">
        <v>22843</v>
      </c>
      <c r="I134" s="14">
        <v>23035</v>
      </c>
      <c r="J134" s="15">
        <v>23176</v>
      </c>
      <c r="K134" s="14">
        <v>23437</v>
      </c>
      <c r="L134" s="15">
        <v>23915</v>
      </c>
      <c r="M134" s="14">
        <v>24102</v>
      </c>
      <c r="N134" s="15">
        <v>24314</v>
      </c>
      <c r="O134" s="14">
        <v>24472</v>
      </c>
    </row>
    <row r="135" spans="1:15">
      <c r="A135" s="14">
        <v>18357</v>
      </c>
      <c r="B135" s="15">
        <v>18624</v>
      </c>
      <c r="C135" s="14">
        <v>19964</v>
      </c>
      <c r="D135" s="15">
        <v>21132</v>
      </c>
      <c r="E135" s="14">
        <v>21676</v>
      </c>
      <c r="F135" s="15">
        <v>22435</v>
      </c>
      <c r="G135" s="14">
        <v>22637</v>
      </c>
      <c r="H135" s="15">
        <v>22847</v>
      </c>
      <c r="I135" s="14">
        <v>23038</v>
      </c>
      <c r="J135" s="15">
        <v>23177</v>
      </c>
      <c r="K135" s="14">
        <v>23438</v>
      </c>
      <c r="L135" s="15">
        <v>23917</v>
      </c>
      <c r="M135" s="14">
        <v>24104</v>
      </c>
      <c r="N135" s="15">
        <v>24315</v>
      </c>
      <c r="O135" s="14">
        <v>24473</v>
      </c>
    </row>
    <row r="136" spans="1:15">
      <c r="A136" s="14">
        <v>18371</v>
      </c>
      <c r="B136" s="15">
        <v>18625</v>
      </c>
      <c r="C136" s="14">
        <v>19975</v>
      </c>
      <c r="D136" s="15">
        <v>21154</v>
      </c>
      <c r="E136" s="14">
        <v>21677</v>
      </c>
      <c r="F136" s="15">
        <v>22436</v>
      </c>
      <c r="G136" s="14">
        <v>22639</v>
      </c>
      <c r="H136" s="15">
        <v>22848</v>
      </c>
      <c r="I136" s="14">
        <v>23039</v>
      </c>
      <c r="J136" s="15">
        <v>23178</v>
      </c>
      <c r="K136" s="14">
        <v>23441</v>
      </c>
      <c r="L136" s="15">
        <v>23920</v>
      </c>
      <c r="M136" s="14">
        <v>24105</v>
      </c>
      <c r="N136" s="15">
        <v>24317</v>
      </c>
      <c r="O136" s="14">
        <v>24474</v>
      </c>
    </row>
    <row r="137" spans="1:15">
      <c r="A137" s="14">
        <v>18401</v>
      </c>
      <c r="B137" s="15">
        <v>18626</v>
      </c>
      <c r="C137" s="14">
        <v>19980</v>
      </c>
      <c r="D137" s="15">
        <v>21160</v>
      </c>
      <c r="E137" s="14">
        <v>21678</v>
      </c>
      <c r="F137" s="15">
        <v>22437</v>
      </c>
      <c r="G137" s="14">
        <v>22640</v>
      </c>
      <c r="H137" s="15">
        <v>22849</v>
      </c>
      <c r="I137" s="14">
        <v>23040</v>
      </c>
      <c r="J137" s="15">
        <v>23181</v>
      </c>
      <c r="K137" s="14">
        <v>23457</v>
      </c>
      <c r="L137" s="15">
        <v>23922</v>
      </c>
      <c r="M137" s="14">
        <v>24121</v>
      </c>
      <c r="N137" s="15">
        <v>24318</v>
      </c>
      <c r="O137" s="14">
        <v>24476</v>
      </c>
    </row>
    <row r="138" spans="1:15">
      <c r="A138" s="14">
        <v>18405</v>
      </c>
      <c r="B138" s="15">
        <v>18628</v>
      </c>
      <c r="C138" s="14">
        <v>20115</v>
      </c>
      <c r="D138" s="15">
        <v>21161</v>
      </c>
      <c r="E138" s="14">
        <v>21679</v>
      </c>
      <c r="F138" s="15">
        <v>22442</v>
      </c>
      <c r="G138" s="14">
        <v>22641</v>
      </c>
      <c r="H138" s="15">
        <v>22850</v>
      </c>
      <c r="I138" s="14">
        <v>23045</v>
      </c>
      <c r="J138" s="15">
        <v>23192</v>
      </c>
      <c r="K138" s="14">
        <v>23480</v>
      </c>
      <c r="L138" s="15">
        <v>23923</v>
      </c>
      <c r="M138" s="14">
        <v>24124</v>
      </c>
      <c r="N138" s="15">
        <v>24319</v>
      </c>
      <c r="O138" s="14">
        <v>24479</v>
      </c>
    </row>
    <row r="139" spans="1:15">
      <c r="A139" s="14">
        <v>18411</v>
      </c>
      <c r="B139" s="15">
        <v>18631</v>
      </c>
      <c r="C139" s="14">
        <v>20116</v>
      </c>
      <c r="D139" s="15">
        <v>21520</v>
      </c>
      <c r="E139" s="14">
        <v>21711</v>
      </c>
      <c r="F139" s="15">
        <v>22443</v>
      </c>
      <c r="G139" s="14">
        <v>22643</v>
      </c>
      <c r="H139" s="15">
        <v>22851</v>
      </c>
      <c r="I139" s="14">
        <v>23047</v>
      </c>
      <c r="J139" s="15">
        <v>23301</v>
      </c>
      <c r="K139" s="14">
        <v>23486</v>
      </c>
      <c r="L139" s="15">
        <v>23924</v>
      </c>
      <c r="M139" s="14">
        <v>24130</v>
      </c>
      <c r="N139" s="15">
        <v>24322</v>
      </c>
      <c r="O139" s="14">
        <v>24483</v>
      </c>
    </row>
    <row r="140" spans="1:15">
      <c r="A140" s="14">
        <v>18413</v>
      </c>
      <c r="B140" s="15">
        <v>18632</v>
      </c>
      <c r="C140" s="14">
        <v>20117</v>
      </c>
      <c r="D140" s="15">
        <v>21521</v>
      </c>
      <c r="E140" s="14">
        <v>21750</v>
      </c>
      <c r="F140" s="15">
        <v>22446</v>
      </c>
      <c r="G140" s="14">
        <v>22644</v>
      </c>
      <c r="H140" s="15">
        <v>22920</v>
      </c>
      <c r="I140" s="14">
        <v>23050</v>
      </c>
      <c r="J140" s="15">
        <v>23302</v>
      </c>
      <c r="K140" s="14">
        <v>23487</v>
      </c>
      <c r="L140" s="15">
        <v>23927</v>
      </c>
      <c r="M140" s="14">
        <v>24132</v>
      </c>
      <c r="N140" s="15">
        <v>24323</v>
      </c>
      <c r="O140" s="14">
        <v>24485</v>
      </c>
    </row>
    <row r="141" spans="1:15">
      <c r="A141" s="14">
        <v>18417</v>
      </c>
      <c r="B141" s="15">
        <v>18635</v>
      </c>
      <c r="C141" s="14">
        <v>20128</v>
      </c>
      <c r="D141" s="15">
        <v>21523</v>
      </c>
      <c r="E141" s="14">
        <v>21757</v>
      </c>
      <c r="F141" s="15">
        <v>22454</v>
      </c>
      <c r="G141" s="14">
        <v>22650</v>
      </c>
      <c r="H141" s="15">
        <v>22922</v>
      </c>
      <c r="I141" s="14">
        <v>23055</v>
      </c>
      <c r="J141" s="15">
        <v>23303</v>
      </c>
      <c r="K141" s="14">
        <v>23821</v>
      </c>
      <c r="L141" s="15">
        <v>23930</v>
      </c>
      <c r="M141" s="14">
        <v>24133</v>
      </c>
      <c r="N141" s="15">
        <v>24327</v>
      </c>
      <c r="O141" s="14">
        <v>24487</v>
      </c>
    </row>
    <row r="142" spans="1:15">
      <c r="A142" s="14">
        <v>18419</v>
      </c>
      <c r="B142" s="15">
        <v>18636</v>
      </c>
      <c r="C142" s="14">
        <v>20144</v>
      </c>
      <c r="D142" s="15">
        <v>21524</v>
      </c>
      <c r="E142" s="14">
        <v>21762</v>
      </c>
      <c r="F142" s="15">
        <v>22460</v>
      </c>
      <c r="G142" s="14">
        <v>22652</v>
      </c>
      <c r="H142" s="15">
        <v>22931</v>
      </c>
      <c r="I142" s="14">
        <v>23056</v>
      </c>
      <c r="J142" s="15">
        <v>23306</v>
      </c>
      <c r="K142" s="14">
        <v>23827</v>
      </c>
      <c r="L142" s="15">
        <v>23934</v>
      </c>
      <c r="M142" s="14">
        <v>24136</v>
      </c>
      <c r="N142" s="15">
        <v>24328</v>
      </c>
      <c r="O142" s="14">
        <v>24520</v>
      </c>
    </row>
    <row r="143" spans="1:15">
      <c r="A143" s="14">
        <v>18420</v>
      </c>
      <c r="B143" s="15">
        <v>18656</v>
      </c>
      <c r="C143" s="14">
        <v>20180</v>
      </c>
      <c r="D143" s="15">
        <v>21530</v>
      </c>
      <c r="E143" s="14">
        <v>21765</v>
      </c>
      <c r="F143" s="15">
        <v>22469</v>
      </c>
      <c r="G143" s="14">
        <v>22654</v>
      </c>
      <c r="H143" s="15">
        <v>22935</v>
      </c>
      <c r="I143" s="14">
        <v>23065</v>
      </c>
      <c r="J143" s="15">
        <v>23307</v>
      </c>
      <c r="K143" s="14">
        <v>23828</v>
      </c>
      <c r="L143" s="15">
        <v>23936</v>
      </c>
      <c r="M143" s="14">
        <v>24139</v>
      </c>
      <c r="N143" s="15">
        <v>24340</v>
      </c>
      <c r="O143" s="14">
        <v>24521</v>
      </c>
    </row>
    <row r="144" spans="1:15">
      <c r="A144" s="14">
        <v>18421</v>
      </c>
      <c r="B144" s="15">
        <v>18661</v>
      </c>
      <c r="C144" s="14">
        <v>20181</v>
      </c>
      <c r="D144" s="15">
        <v>21531</v>
      </c>
      <c r="E144" s="14">
        <v>21766</v>
      </c>
      <c r="F144" s="15">
        <v>22472</v>
      </c>
      <c r="G144" s="14">
        <v>22709</v>
      </c>
      <c r="H144" s="15">
        <v>22937</v>
      </c>
      <c r="I144" s="14">
        <v>23067</v>
      </c>
      <c r="J144" s="15">
        <v>23308</v>
      </c>
      <c r="K144" s="14">
        <v>23830</v>
      </c>
      <c r="L144" s="15">
        <v>23937</v>
      </c>
      <c r="M144" s="14">
        <v>24147</v>
      </c>
      <c r="N144" s="15">
        <v>24343</v>
      </c>
      <c r="O144" s="14">
        <v>24522</v>
      </c>
    </row>
    <row r="145" spans="1:15">
      <c r="A145" s="14">
        <v>18425</v>
      </c>
      <c r="B145" s="15">
        <v>18801</v>
      </c>
      <c r="C145" s="14">
        <v>20198</v>
      </c>
      <c r="D145" s="15">
        <v>21536</v>
      </c>
      <c r="E145" s="14">
        <v>21778</v>
      </c>
      <c r="F145" s="15">
        <v>22473</v>
      </c>
      <c r="G145" s="14">
        <v>22711</v>
      </c>
      <c r="H145" s="15">
        <v>22938</v>
      </c>
      <c r="I145" s="14">
        <v>23068</v>
      </c>
      <c r="J145" s="15">
        <v>23310</v>
      </c>
      <c r="K145" s="14">
        <v>23833</v>
      </c>
      <c r="L145" s="15">
        <v>23938</v>
      </c>
      <c r="M145" s="14">
        <v>24148</v>
      </c>
      <c r="N145" s="15">
        <v>24347</v>
      </c>
      <c r="O145" s="14">
        <v>24528</v>
      </c>
    </row>
    <row r="146" spans="1:15">
      <c r="A146" s="14">
        <v>18426</v>
      </c>
      <c r="B146" s="15">
        <v>18815</v>
      </c>
      <c r="C146" s="14">
        <v>20606</v>
      </c>
      <c r="D146" s="15">
        <v>21538</v>
      </c>
      <c r="E146" s="14">
        <v>21790</v>
      </c>
      <c r="F146" s="15">
        <v>22476</v>
      </c>
      <c r="G146" s="14">
        <v>22713</v>
      </c>
      <c r="H146" s="15">
        <v>22940</v>
      </c>
      <c r="I146" s="14">
        <v>23070</v>
      </c>
      <c r="J146" s="15">
        <v>23315</v>
      </c>
      <c r="K146" s="14">
        <v>23837</v>
      </c>
      <c r="L146" s="15">
        <v>23944</v>
      </c>
      <c r="M146" s="14">
        <v>24149</v>
      </c>
      <c r="N146" s="15">
        <v>24348</v>
      </c>
      <c r="O146" s="14">
        <v>24529</v>
      </c>
    </row>
    <row r="147" spans="1:15">
      <c r="A147" s="14">
        <v>18428</v>
      </c>
      <c r="B147" s="15">
        <v>18816</v>
      </c>
      <c r="C147" s="14">
        <v>20608</v>
      </c>
      <c r="D147" s="15">
        <v>21543</v>
      </c>
      <c r="E147" s="14">
        <v>21814</v>
      </c>
      <c r="F147" s="15">
        <v>22482</v>
      </c>
      <c r="G147" s="14">
        <v>22714</v>
      </c>
      <c r="H147" s="15">
        <v>22943</v>
      </c>
      <c r="I147" s="14">
        <v>23071</v>
      </c>
      <c r="J147" s="15">
        <v>23336</v>
      </c>
      <c r="K147" s="14">
        <v>23839</v>
      </c>
      <c r="L147" s="15">
        <v>23947</v>
      </c>
      <c r="M147" s="14">
        <v>24150</v>
      </c>
      <c r="N147" s="15">
        <v>24350</v>
      </c>
      <c r="O147" s="14">
        <v>24531</v>
      </c>
    </row>
    <row r="148" spans="1:15">
      <c r="A148" s="14">
        <v>18435</v>
      </c>
      <c r="B148" s="15">
        <v>18818</v>
      </c>
      <c r="C148" s="14">
        <v>20609</v>
      </c>
      <c r="D148" s="15">
        <v>21555</v>
      </c>
      <c r="E148" s="14">
        <v>21817</v>
      </c>
      <c r="F148" s="15">
        <v>22488</v>
      </c>
      <c r="G148" s="14">
        <v>22715</v>
      </c>
      <c r="H148" s="15">
        <v>22946</v>
      </c>
      <c r="I148" s="14">
        <v>23076</v>
      </c>
      <c r="J148" s="15">
        <v>23345</v>
      </c>
      <c r="K148" s="14">
        <v>23840</v>
      </c>
      <c r="L148" s="15">
        <v>23952</v>
      </c>
      <c r="M148" s="14">
        <v>24161</v>
      </c>
      <c r="N148" s="15">
        <v>24351</v>
      </c>
      <c r="O148" s="14">
        <v>24533</v>
      </c>
    </row>
    <row r="149" spans="1:15">
      <c r="A149" s="14">
        <v>18437</v>
      </c>
      <c r="B149" s="15">
        <v>18823</v>
      </c>
      <c r="C149" s="14">
        <v>20618</v>
      </c>
      <c r="D149" s="15">
        <v>21561</v>
      </c>
      <c r="E149" s="14">
        <v>21821</v>
      </c>
      <c r="F149" s="15">
        <v>22503</v>
      </c>
      <c r="G149" s="14">
        <v>22716</v>
      </c>
      <c r="H149" s="15">
        <v>22948</v>
      </c>
      <c r="I149" s="14">
        <v>23084</v>
      </c>
      <c r="J149" s="15">
        <v>23347</v>
      </c>
      <c r="K149" s="14">
        <v>23841</v>
      </c>
      <c r="L149" s="15">
        <v>23958</v>
      </c>
      <c r="M149" s="14">
        <v>24165</v>
      </c>
      <c r="N149" s="15">
        <v>24352</v>
      </c>
      <c r="O149" s="14">
        <v>24534</v>
      </c>
    </row>
    <row r="150" spans="1:15">
      <c r="A150" s="14">
        <v>18439</v>
      </c>
      <c r="B150" s="15">
        <v>18824</v>
      </c>
      <c r="C150" s="14">
        <v>20621</v>
      </c>
      <c r="D150" s="15">
        <v>21607</v>
      </c>
      <c r="E150" s="14">
        <v>21822</v>
      </c>
      <c r="F150" s="15">
        <v>22504</v>
      </c>
      <c r="G150" s="14">
        <v>22718</v>
      </c>
      <c r="H150" s="15">
        <v>22949</v>
      </c>
      <c r="I150" s="14">
        <v>23086</v>
      </c>
      <c r="J150" s="15">
        <v>23350</v>
      </c>
      <c r="K150" s="14">
        <v>23843</v>
      </c>
      <c r="L150" s="15">
        <v>23959</v>
      </c>
      <c r="M150" s="14">
        <v>24167</v>
      </c>
      <c r="N150" s="15">
        <v>24360</v>
      </c>
      <c r="O150" s="14">
        <v>24536</v>
      </c>
    </row>
    <row r="151" spans="1:15">
      <c r="A151" s="14">
        <v>18441</v>
      </c>
      <c r="B151" s="15">
        <v>18825</v>
      </c>
      <c r="C151" s="14">
        <v>20624</v>
      </c>
      <c r="D151" s="15">
        <v>21612</v>
      </c>
      <c r="E151" s="14">
        <v>21829</v>
      </c>
      <c r="F151" s="15">
        <v>22511</v>
      </c>
      <c r="G151" s="14">
        <v>22719</v>
      </c>
      <c r="H151" s="15">
        <v>22952</v>
      </c>
      <c r="I151" s="14">
        <v>23089</v>
      </c>
      <c r="J151" s="15">
        <v>23356</v>
      </c>
      <c r="K151" s="14">
        <v>23844</v>
      </c>
      <c r="L151" s="15">
        <v>23962</v>
      </c>
      <c r="M151" s="14">
        <v>24185</v>
      </c>
      <c r="N151" s="15">
        <v>24361</v>
      </c>
      <c r="O151" s="14">
        <v>24538</v>
      </c>
    </row>
    <row r="152" spans="1:15">
      <c r="A152" s="14">
        <v>18443</v>
      </c>
      <c r="B152" s="15">
        <v>18828</v>
      </c>
      <c r="C152" s="14">
        <v>20625</v>
      </c>
      <c r="D152" s="15">
        <v>21622</v>
      </c>
      <c r="E152" s="14">
        <v>21835</v>
      </c>
      <c r="F152" s="15">
        <v>22513</v>
      </c>
      <c r="G152" s="14">
        <v>22721</v>
      </c>
      <c r="H152" s="15">
        <v>22954</v>
      </c>
      <c r="I152" s="14">
        <v>23091</v>
      </c>
      <c r="J152" s="15">
        <v>23357</v>
      </c>
      <c r="K152" s="14">
        <v>23845</v>
      </c>
      <c r="L152" s="15">
        <v>23963</v>
      </c>
      <c r="M152" s="14">
        <v>24219</v>
      </c>
      <c r="N152" s="15">
        <v>24363</v>
      </c>
      <c r="O152" s="14">
        <v>24539</v>
      </c>
    </row>
    <row r="153" spans="1:15">
      <c r="A153" s="14">
        <v>18445</v>
      </c>
      <c r="B153" s="15">
        <v>18830</v>
      </c>
      <c r="C153" s="14">
        <v>20626</v>
      </c>
      <c r="D153" s="15">
        <v>21624</v>
      </c>
      <c r="E153" s="14">
        <v>21836</v>
      </c>
      <c r="F153" s="15">
        <v>22514</v>
      </c>
      <c r="G153" s="14">
        <v>22723</v>
      </c>
      <c r="H153" s="15">
        <v>22959</v>
      </c>
      <c r="I153" s="14">
        <v>23093</v>
      </c>
      <c r="J153" s="15">
        <v>23358</v>
      </c>
      <c r="K153" s="14">
        <v>23846</v>
      </c>
      <c r="L153" s="15">
        <v>23964</v>
      </c>
      <c r="M153" s="14">
        <v>24224</v>
      </c>
      <c r="N153" s="15">
        <v>24368</v>
      </c>
      <c r="O153" s="14">
        <v>24549</v>
      </c>
    </row>
    <row r="154" spans="1:15">
      <c r="A154" s="14">
        <v>18446</v>
      </c>
      <c r="B154" s="15">
        <v>18837</v>
      </c>
      <c r="C154" s="14">
        <v>20628</v>
      </c>
      <c r="D154" s="15">
        <v>21625</v>
      </c>
      <c r="E154" s="14">
        <v>21837</v>
      </c>
      <c r="F154" s="15">
        <v>22520</v>
      </c>
      <c r="G154" s="14">
        <v>22726</v>
      </c>
      <c r="H154" s="15">
        <v>22967</v>
      </c>
      <c r="I154" s="14">
        <v>23106</v>
      </c>
      <c r="J154" s="15">
        <v>23359</v>
      </c>
      <c r="K154" s="14">
        <v>23850</v>
      </c>
      <c r="L154" s="15">
        <v>23966</v>
      </c>
      <c r="M154" s="14">
        <v>24225</v>
      </c>
      <c r="N154" s="15">
        <v>24370</v>
      </c>
      <c r="O154" s="14">
        <v>24553</v>
      </c>
    </row>
    <row r="155" spans="1:15">
      <c r="A155" s="14">
        <v>18449</v>
      </c>
      <c r="B155" s="15">
        <v>18839</v>
      </c>
      <c r="C155" s="14">
        <v>20630</v>
      </c>
      <c r="D155" s="15">
        <v>21627</v>
      </c>
      <c r="E155" s="14">
        <v>21840</v>
      </c>
      <c r="F155" s="15">
        <v>22523</v>
      </c>
      <c r="G155" s="14">
        <v>22727</v>
      </c>
      <c r="H155" s="15">
        <v>22969</v>
      </c>
      <c r="I155" s="14">
        <v>23108</v>
      </c>
      <c r="J155" s="15">
        <v>23395</v>
      </c>
      <c r="K155" s="14">
        <v>23856</v>
      </c>
      <c r="L155" s="15">
        <v>23967</v>
      </c>
      <c r="M155" s="14">
        <v>24230</v>
      </c>
      <c r="N155" s="15">
        <v>24374</v>
      </c>
      <c r="O155" s="14">
        <v>24554</v>
      </c>
    </row>
    <row r="156" spans="1:15">
      <c r="A156" s="14">
        <v>18453</v>
      </c>
      <c r="B156" s="15">
        <v>18840</v>
      </c>
      <c r="C156" s="14">
        <v>20639</v>
      </c>
      <c r="D156" s="15">
        <v>21631</v>
      </c>
      <c r="E156" s="14">
        <v>21841</v>
      </c>
      <c r="F156" s="15">
        <v>22526</v>
      </c>
      <c r="G156" s="14">
        <v>22730</v>
      </c>
      <c r="H156" s="15">
        <v>22971</v>
      </c>
      <c r="I156" s="14">
        <v>23109</v>
      </c>
      <c r="J156" s="15">
        <v>23396</v>
      </c>
      <c r="K156" s="14">
        <v>23857</v>
      </c>
      <c r="L156" s="15">
        <v>23968</v>
      </c>
      <c r="M156" s="14">
        <v>24236</v>
      </c>
      <c r="N156" s="15">
        <v>24375</v>
      </c>
      <c r="O156" s="14">
        <v>24555</v>
      </c>
    </row>
    <row r="157" spans="1:15">
      <c r="A157" s="14">
        <v>18454</v>
      </c>
      <c r="B157" s="15">
        <v>18842</v>
      </c>
      <c r="C157" s="14">
        <v>20645</v>
      </c>
      <c r="D157" s="15">
        <v>21634</v>
      </c>
      <c r="E157" s="14">
        <v>21853</v>
      </c>
      <c r="F157" s="15">
        <v>22529</v>
      </c>
      <c r="G157" s="14">
        <v>22732</v>
      </c>
      <c r="H157" s="15">
        <v>22972</v>
      </c>
      <c r="I157" s="14">
        <v>23110</v>
      </c>
      <c r="J157" s="15">
        <v>23399</v>
      </c>
      <c r="K157" s="14">
        <v>23866</v>
      </c>
      <c r="L157" s="15">
        <v>23974</v>
      </c>
      <c r="M157" s="14">
        <v>24237</v>
      </c>
      <c r="N157" s="15">
        <v>24378</v>
      </c>
      <c r="O157" s="14">
        <v>24557</v>
      </c>
    </row>
    <row r="158" spans="1:15">
      <c r="A158" s="14">
        <v>18456</v>
      </c>
      <c r="B158" s="15">
        <v>18844</v>
      </c>
      <c r="C158" s="14">
        <v>20656</v>
      </c>
      <c r="D158" s="15">
        <v>21636</v>
      </c>
      <c r="E158" s="14">
        <v>21856</v>
      </c>
      <c r="F158" s="15">
        <v>22530</v>
      </c>
      <c r="G158" s="14">
        <v>22733</v>
      </c>
      <c r="H158" s="15">
        <v>22973</v>
      </c>
      <c r="I158" s="14">
        <v>23115</v>
      </c>
      <c r="J158" s="15">
        <v>23401</v>
      </c>
      <c r="K158" s="14">
        <v>23867</v>
      </c>
      <c r="L158" s="15">
        <v>23976</v>
      </c>
      <c r="M158" s="14">
        <v>24246</v>
      </c>
      <c r="N158" s="15">
        <v>24380</v>
      </c>
      <c r="O158" s="14">
        <v>24558</v>
      </c>
    </row>
    <row r="159" spans="1:15">
      <c r="A159" s="14">
        <v>18457</v>
      </c>
      <c r="B159" s="15">
        <v>18845</v>
      </c>
      <c r="C159" s="14">
        <v>20662</v>
      </c>
      <c r="D159" s="15">
        <v>21640</v>
      </c>
      <c r="E159" s="14">
        <v>21857</v>
      </c>
      <c r="F159" s="15">
        <v>22534</v>
      </c>
      <c r="G159" s="14">
        <v>22735</v>
      </c>
      <c r="H159" s="15">
        <v>22976</v>
      </c>
      <c r="I159" s="14">
        <v>23117</v>
      </c>
      <c r="J159" s="15">
        <v>23404</v>
      </c>
      <c r="K159" s="14">
        <v>23868</v>
      </c>
      <c r="L159" s="15">
        <v>24054</v>
      </c>
      <c r="M159" s="14">
        <v>24248</v>
      </c>
      <c r="N159" s="15">
        <v>24381</v>
      </c>
      <c r="O159" s="14">
        <v>24562</v>
      </c>
    </row>
    <row r="160" spans="1:15">
      <c r="A160" s="14">
        <v>18458</v>
      </c>
      <c r="B160" s="15">
        <v>18846</v>
      </c>
      <c r="C160" s="14">
        <v>20664</v>
      </c>
      <c r="D160" s="15">
        <v>21641</v>
      </c>
      <c r="E160" s="14">
        <v>21861</v>
      </c>
      <c r="F160" s="15">
        <v>22535</v>
      </c>
      <c r="G160" s="14">
        <v>22736</v>
      </c>
      <c r="H160" s="15">
        <v>23002</v>
      </c>
      <c r="I160" s="14">
        <v>23119</v>
      </c>
      <c r="J160" s="15">
        <v>23405</v>
      </c>
      <c r="K160" s="14">
        <v>23874</v>
      </c>
      <c r="L160" s="15">
        <v>24055</v>
      </c>
      <c r="M160" s="14">
        <v>24251</v>
      </c>
      <c r="N160" s="15">
        <v>24413</v>
      </c>
      <c r="O160" s="14">
        <v>24563</v>
      </c>
    </row>
    <row r="161" spans="1:15">
      <c r="A161" s="14">
        <v>18460</v>
      </c>
      <c r="B161" s="15">
        <v>18850</v>
      </c>
      <c r="C161" s="14">
        <v>20670</v>
      </c>
      <c r="D161" s="15">
        <v>21644</v>
      </c>
      <c r="E161" s="14">
        <v>21863</v>
      </c>
      <c r="F161" s="15">
        <v>22539</v>
      </c>
      <c r="G161" s="14">
        <v>22737</v>
      </c>
      <c r="H161" s="15">
        <v>23003</v>
      </c>
      <c r="I161" s="14">
        <v>23126</v>
      </c>
      <c r="J161" s="15">
        <v>23408</v>
      </c>
      <c r="K161" s="14">
        <v>23876</v>
      </c>
      <c r="L161" s="15">
        <v>24059</v>
      </c>
      <c r="M161" s="14">
        <v>24256</v>
      </c>
      <c r="N161" s="15">
        <v>24421</v>
      </c>
      <c r="O161" s="14">
        <v>24566</v>
      </c>
    </row>
    <row r="162" spans="1:15">
      <c r="A162" s="14">
        <v>18461</v>
      </c>
      <c r="B162" s="15">
        <v>18851</v>
      </c>
      <c r="C162" s="14">
        <v>20674</v>
      </c>
      <c r="D162" s="15">
        <v>21645</v>
      </c>
      <c r="E162" s="14">
        <v>21864</v>
      </c>
      <c r="F162" s="15">
        <v>22542</v>
      </c>
      <c r="G162" s="14">
        <v>22738</v>
      </c>
      <c r="H162" s="15">
        <v>23004</v>
      </c>
      <c r="I162" s="14">
        <v>23128</v>
      </c>
      <c r="J162" s="15">
        <v>23410</v>
      </c>
      <c r="K162" s="14">
        <v>23878</v>
      </c>
      <c r="L162" s="15">
        <v>24065</v>
      </c>
      <c r="M162" s="14">
        <v>24258</v>
      </c>
      <c r="N162" s="15">
        <v>24422</v>
      </c>
      <c r="O162" s="14">
        <v>24569</v>
      </c>
    </row>
    <row r="163" spans="1:15">
      <c r="A163" s="14">
        <v>18462</v>
      </c>
      <c r="B163" s="15">
        <v>18853</v>
      </c>
      <c r="C163" s="14">
        <v>20680</v>
      </c>
      <c r="D163" s="15">
        <v>21648</v>
      </c>
      <c r="E163" s="14">
        <v>21865</v>
      </c>
      <c r="F163" s="15">
        <v>22546</v>
      </c>
      <c r="G163" s="14">
        <v>22740</v>
      </c>
      <c r="H163" s="15">
        <v>23009</v>
      </c>
      <c r="I163" s="14">
        <v>23130</v>
      </c>
      <c r="J163" s="15">
        <v>23412</v>
      </c>
      <c r="K163" s="14">
        <v>23879</v>
      </c>
      <c r="L163" s="15">
        <v>24066</v>
      </c>
      <c r="M163" s="14">
        <v>24260</v>
      </c>
      <c r="N163" s="15">
        <v>24426</v>
      </c>
      <c r="O163" s="14">
        <v>24571</v>
      </c>
    </row>
    <row r="164" spans="1:15">
      <c r="A164" s="14">
        <v>18464</v>
      </c>
      <c r="B164" s="15">
        <v>18854</v>
      </c>
      <c r="C164" s="14">
        <v>20682</v>
      </c>
      <c r="D164" s="15">
        <v>21650</v>
      </c>
      <c r="E164" s="14">
        <v>21869</v>
      </c>
      <c r="F164" s="15">
        <v>22548</v>
      </c>
      <c r="G164" s="14">
        <v>22741</v>
      </c>
      <c r="H164" s="15">
        <v>23011</v>
      </c>
      <c r="I164" s="14">
        <v>23138</v>
      </c>
      <c r="J164" s="15">
        <v>23415</v>
      </c>
      <c r="K164" s="14">
        <v>23882</v>
      </c>
      <c r="L164" s="15">
        <v>24069</v>
      </c>
      <c r="M164" s="14">
        <v>24269</v>
      </c>
      <c r="N164" s="15">
        <v>24430</v>
      </c>
      <c r="O164" s="14">
        <v>24574</v>
      </c>
    </row>
    <row r="165" spans="1:15">
      <c r="A165" s="14">
        <v>24576</v>
      </c>
      <c r="B165" s="15">
        <v>24813</v>
      </c>
      <c r="C165" s="14">
        <v>24892</v>
      </c>
      <c r="D165" s="15">
        <v>25019</v>
      </c>
      <c r="E165" s="14">
        <v>25136</v>
      </c>
      <c r="F165" s="15">
        <v>25285</v>
      </c>
      <c r="G165" s="14">
        <v>25647</v>
      </c>
      <c r="H165" s="15">
        <v>25875</v>
      </c>
      <c r="I165" s="14">
        <v>26138</v>
      </c>
      <c r="J165" s="15">
        <v>26328</v>
      </c>
      <c r="K165" s="14">
        <v>26634</v>
      </c>
      <c r="L165" s="15">
        <v>27047</v>
      </c>
      <c r="M165" s="14">
        <v>27557</v>
      </c>
      <c r="N165" s="15">
        <v>27861</v>
      </c>
      <c r="O165" s="14">
        <v>27962</v>
      </c>
    </row>
    <row r="166" spans="1:15">
      <c r="A166" s="14">
        <v>24577</v>
      </c>
      <c r="B166" s="15">
        <v>24818</v>
      </c>
      <c r="C166" s="14">
        <v>24894</v>
      </c>
      <c r="D166" s="15">
        <v>25021</v>
      </c>
      <c r="E166" s="14">
        <v>25140</v>
      </c>
      <c r="F166" s="15">
        <v>25312</v>
      </c>
      <c r="G166" s="14">
        <v>25649</v>
      </c>
      <c r="H166" s="15">
        <v>25876</v>
      </c>
      <c r="I166" s="14">
        <v>26142</v>
      </c>
      <c r="J166" s="15">
        <v>26332</v>
      </c>
      <c r="K166" s="14">
        <v>26639</v>
      </c>
      <c r="L166" s="15">
        <v>27048</v>
      </c>
      <c r="M166" s="14">
        <v>27559</v>
      </c>
      <c r="N166" s="15">
        <v>27862</v>
      </c>
      <c r="O166" s="14">
        <v>27965</v>
      </c>
    </row>
    <row r="167" spans="1:15">
      <c r="A167" s="14">
        <v>24578</v>
      </c>
      <c r="B167" s="15">
        <v>24821</v>
      </c>
      <c r="C167" s="14">
        <v>24895</v>
      </c>
      <c r="D167" s="15">
        <v>25022</v>
      </c>
      <c r="E167" s="14">
        <v>25141</v>
      </c>
      <c r="F167" s="15">
        <v>25320</v>
      </c>
      <c r="G167" s="14">
        <v>25650</v>
      </c>
      <c r="H167" s="15">
        <v>25879</v>
      </c>
      <c r="I167" s="14">
        <v>26143</v>
      </c>
      <c r="J167" s="15">
        <v>26334</v>
      </c>
      <c r="K167" s="14">
        <v>26641</v>
      </c>
      <c r="L167" s="15">
        <v>27052</v>
      </c>
      <c r="M167" s="14">
        <v>27563</v>
      </c>
      <c r="N167" s="15">
        <v>27869</v>
      </c>
      <c r="O167" s="14">
        <v>27967</v>
      </c>
    </row>
    <row r="168" spans="1:15">
      <c r="A168" s="14">
        <v>24579</v>
      </c>
      <c r="B168" s="15">
        <v>24822</v>
      </c>
      <c r="C168" s="14">
        <v>24898</v>
      </c>
      <c r="D168" s="15">
        <v>25025</v>
      </c>
      <c r="E168" s="14">
        <v>25142</v>
      </c>
      <c r="F168" s="15">
        <v>25411</v>
      </c>
      <c r="G168" s="14">
        <v>25651</v>
      </c>
      <c r="H168" s="15">
        <v>25880</v>
      </c>
      <c r="I168" s="14">
        <v>26146</v>
      </c>
      <c r="J168" s="15">
        <v>26337</v>
      </c>
      <c r="K168" s="14">
        <v>26651</v>
      </c>
      <c r="L168" s="15">
        <v>27053</v>
      </c>
      <c r="M168" s="14">
        <v>27565</v>
      </c>
      <c r="N168" s="15">
        <v>27871</v>
      </c>
      <c r="O168" s="14">
        <v>27968</v>
      </c>
    </row>
    <row r="169" spans="1:15">
      <c r="A169" s="14">
        <v>24585</v>
      </c>
      <c r="B169" s="15">
        <v>24823</v>
      </c>
      <c r="C169" s="14">
        <v>24899</v>
      </c>
      <c r="D169" s="15">
        <v>25028</v>
      </c>
      <c r="E169" s="14">
        <v>25148</v>
      </c>
      <c r="F169" s="15">
        <v>25413</v>
      </c>
      <c r="G169" s="14">
        <v>25661</v>
      </c>
      <c r="H169" s="15">
        <v>25882</v>
      </c>
      <c r="I169" s="14">
        <v>26147</v>
      </c>
      <c r="J169" s="15">
        <v>26348</v>
      </c>
      <c r="K169" s="14">
        <v>26656</v>
      </c>
      <c r="L169" s="15">
        <v>27054</v>
      </c>
      <c r="M169" s="14">
        <v>27569</v>
      </c>
      <c r="N169" s="15">
        <v>27872</v>
      </c>
      <c r="O169" s="14">
        <v>27969</v>
      </c>
    </row>
    <row r="170" spans="1:15">
      <c r="A170" s="14">
        <v>24586</v>
      </c>
      <c r="B170" s="15">
        <v>24824</v>
      </c>
      <c r="C170" s="14">
        <v>24910</v>
      </c>
      <c r="D170" s="15">
        <v>25031</v>
      </c>
      <c r="E170" s="14">
        <v>25149</v>
      </c>
      <c r="F170" s="15">
        <v>25427</v>
      </c>
      <c r="G170" s="14">
        <v>25665</v>
      </c>
      <c r="H170" s="15">
        <v>25904</v>
      </c>
      <c r="I170" s="14">
        <v>26148</v>
      </c>
      <c r="J170" s="15">
        <v>26354</v>
      </c>
      <c r="K170" s="14">
        <v>26660</v>
      </c>
      <c r="L170" s="15">
        <v>27207</v>
      </c>
      <c r="M170" s="14">
        <v>27570</v>
      </c>
      <c r="N170" s="15">
        <v>27873</v>
      </c>
      <c r="O170" s="14">
        <v>27970</v>
      </c>
    </row>
    <row r="171" spans="1:15">
      <c r="A171" s="14">
        <v>24589</v>
      </c>
      <c r="B171" s="15">
        <v>24825</v>
      </c>
      <c r="C171" s="14">
        <v>24915</v>
      </c>
      <c r="D171" s="15">
        <v>25035</v>
      </c>
      <c r="E171" s="14">
        <v>25150</v>
      </c>
      <c r="F171" s="15">
        <v>25441</v>
      </c>
      <c r="G171" s="14">
        <v>25666</v>
      </c>
      <c r="H171" s="15">
        <v>25907</v>
      </c>
      <c r="I171" s="14">
        <v>26149</v>
      </c>
      <c r="J171" s="15">
        <v>26361</v>
      </c>
      <c r="K171" s="14">
        <v>26662</v>
      </c>
      <c r="L171" s="15">
        <v>27208</v>
      </c>
      <c r="M171" s="14">
        <v>27572</v>
      </c>
      <c r="N171" s="15">
        <v>27874</v>
      </c>
      <c r="O171" s="14">
        <v>27972</v>
      </c>
    </row>
    <row r="172" spans="1:15">
      <c r="A172" s="14">
        <v>24590</v>
      </c>
      <c r="B172" s="15">
        <v>24826</v>
      </c>
      <c r="C172" s="14">
        <v>24916</v>
      </c>
      <c r="D172" s="15">
        <v>25036</v>
      </c>
      <c r="E172" s="14">
        <v>25152</v>
      </c>
      <c r="F172" s="15">
        <v>25442</v>
      </c>
      <c r="G172" s="14">
        <v>25670</v>
      </c>
      <c r="H172" s="15">
        <v>25913</v>
      </c>
      <c r="I172" s="14">
        <v>26170</v>
      </c>
      <c r="J172" s="15">
        <v>26374</v>
      </c>
      <c r="K172" s="14">
        <v>26674</v>
      </c>
      <c r="L172" s="15">
        <v>27212</v>
      </c>
      <c r="M172" s="14">
        <v>27574</v>
      </c>
      <c r="N172" s="15">
        <v>27875</v>
      </c>
      <c r="O172" s="14">
        <v>27973</v>
      </c>
    </row>
    <row r="173" spans="1:15">
      <c r="A173" s="14">
        <v>24592</v>
      </c>
      <c r="B173" s="15">
        <v>24830</v>
      </c>
      <c r="C173" s="14">
        <v>24917</v>
      </c>
      <c r="D173" s="15">
        <v>25039</v>
      </c>
      <c r="E173" s="14">
        <v>25154</v>
      </c>
      <c r="F173" s="15">
        <v>25446</v>
      </c>
      <c r="G173" s="14">
        <v>25672</v>
      </c>
      <c r="H173" s="15">
        <v>25915</v>
      </c>
      <c r="I173" s="14">
        <v>26173</v>
      </c>
      <c r="J173" s="15">
        <v>26375</v>
      </c>
      <c r="K173" s="14">
        <v>26675</v>
      </c>
      <c r="L173" s="15">
        <v>27213</v>
      </c>
      <c r="M173" s="14">
        <v>27582</v>
      </c>
      <c r="N173" s="15">
        <v>27876</v>
      </c>
      <c r="O173" s="14">
        <v>27974</v>
      </c>
    </row>
    <row r="174" spans="1:15">
      <c r="A174" s="14">
        <v>24593</v>
      </c>
      <c r="B174" s="15">
        <v>24831</v>
      </c>
      <c r="C174" s="14">
        <v>24919</v>
      </c>
      <c r="D174" s="15">
        <v>25044</v>
      </c>
      <c r="E174" s="14">
        <v>25160</v>
      </c>
      <c r="F174" s="15">
        <v>25501</v>
      </c>
      <c r="G174" s="14">
        <v>25674</v>
      </c>
      <c r="H174" s="15">
        <v>25917</v>
      </c>
      <c r="I174" s="14">
        <v>26175</v>
      </c>
      <c r="J174" s="15">
        <v>26376</v>
      </c>
      <c r="K174" s="14">
        <v>26676</v>
      </c>
      <c r="L174" s="15">
        <v>27229</v>
      </c>
      <c r="M174" s="14">
        <v>27583</v>
      </c>
      <c r="N174" s="15">
        <v>27877</v>
      </c>
      <c r="O174" s="14">
        <v>27976</v>
      </c>
    </row>
    <row r="175" spans="1:15">
      <c r="A175" s="14">
        <v>24595</v>
      </c>
      <c r="B175" s="15">
        <v>24832</v>
      </c>
      <c r="C175" s="14">
        <v>24924</v>
      </c>
      <c r="D175" s="15">
        <v>25045</v>
      </c>
      <c r="E175" s="14">
        <v>25161</v>
      </c>
      <c r="F175" s="15">
        <v>25502</v>
      </c>
      <c r="G175" s="14">
        <v>25676</v>
      </c>
      <c r="H175" s="15">
        <v>25918</v>
      </c>
      <c r="I175" s="14">
        <v>26180</v>
      </c>
      <c r="J175" s="15">
        <v>26377</v>
      </c>
      <c r="K175" s="14">
        <v>26678</v>
      </c>
      <c r="L175" s="15">
        <v>27231</v>
      </c>
      <c r="M175" s="14">
        <v>27589</v>
      </c>
      <c r="N175" s="15">
        <v>27878</v>
      </c>
      <c r="O175" s="14">
        <v>27978</v>
      </c>
    </row>
    <row r="176" spans="1:15">
      <c r="A176" s="14">
        <v>24597</v>
      </c>
      <c r="B176" s="15">
        <v>24834</v>
      </c>
      <c r="C176" s="14">
        <v>24925</v>
      </c>
      <c r="D176" s="15">
        <v>25046</v>
      </c>
      <c r="E176" s="14">
        <v>25169</v>
      </c>
      <c r="F176" s="15">
        <v>25503</v>
      </c>
      <c r="G176" s="14">
        <v>25678</v>
      </c>
      <c r="H176" s="15">
        <v>25920</v>
      </c>
      <c r="I176" s="14">
        <v>26186</v>
      </c>
      <c r="J176" s="15">
        <v>26385</v>
      </c>
      <c r="K176" s="14">
        <v>26681</v>
      </c>
      <c r="L176" s="15">
        <v>27239</v>
      </c>
      <c r="M176" s="14">
        <v>27805</v>
      </c>
      <c r="N176" s="15">
        <v>27882</v>
      </c>
      <c r="O176" s="14">
        <v>27979</v>
      </c>
    </row>
    <row r="177" spans="1:15">
      <c r="A177" s="14">
        <v>24598</v>
      </c>
      <c r="B177" s="15">
        <v>24836</v>
      </c>
      <c r="C177" s="14">
        <v>24931</v>
      </c>
      <c r="D177" s="15">
        <v>25048</v>
      </c>
      <c r="E177" s="14">
        <v>25173</v>
      </c>
      <c r="F177" s="15">
        <v>25505</v>
      </c>
      <c r="G177" s="14">
        <v>25682</v>
      </c>
      <c r="H177" s="15">
        <v>25922</v>
      </c>
      <c r="I177" s="14">
        <v>26202</v>
      </c>
      <c r="J177" s="15">
        <v>26405</v>
      </c>
      <c r="K177" s="14">
        <v>26684</v>
      </c>
      <c r="L177" s="15">
        <v>27242</v>
      </c>
      <c r="M177" s="14">
        <v>27806</v>
      </c>
      <c r="N177" s="15">
        <v>27883</v>
      </c>
      <c r="O177" s="14">
        <v>27983</v>
      </c>
    </row>
    <row r="178" spans="1:15">
      <c r="A178" s="14">
        <v>24599</v>
      </c>
      <c r="B178" s="15">
        <v>24839</v>
      </c>
      <c r="C178" s="14">
        <v>24935</v>
      </c>
      <c r="D178" s="15">
        <v>25049</v>
      </c>
      <c r="E178" s="14">
        <v>25174</v>
      </c>
      <c r="F178" s="15">
        <v>25506</v>
      </c>
      <c r="G178" s="14">
        <v>25685</v>
      </c>
      <c r="H178" s="15">
        <v>25928</v>
      </c>
      <c r="I178" s="14">
        <v>26205</v>
      </c>
      <c r="J178" s="15">
        <v>26408</v>
      </c>
      <c r="K178" s="14">
        <v>26690</v>
      </c>
      <c r="L178" s="15">
        <v>27243</v>
      </c>
      <c r="M178" s="14">
        <v>27810</v>
      </c>
      <c r="N178" s="15">
        <v>27884</v>
      </c>
      <c r="O178" s="14">
        <v>27985</v>
      </c>
    </row>
    <row r="179" spans="1:15">
      <c r="A179" s="14">
        <v>24603</v>
      </c>
      <c r="B179" s="15">
        <v>24841</v>
      </c>
      <c r="C179" s="14">
        <v>24936</v>
      </c>
      <c r="D179" s="15">
        <v>25053</v>
      </c>
      <c r="E179" s="14">
        <v>25181</v>
      </c>
      <c r="F179" s="15">
        <v>25508</v>
      </c>
      <c r="G179" s="14">
        <v>25687</v>
      </c>
      <c r="H179" s="15">
        <v>25932</v>
      </c>
      <c r="I179" s="14">
        <v>26208</v>
      </c>
      <c r="J179" s="15">
        <v>26415</v>
      </c>
      <c r="K179" s="14">
        <v>26691</v>
      </c>
      <c r="L179" s="15">
        <v>27247</v>
      </c>
      <c r="M179" s="14">
        <v>27812</v>
      </c>
      <c r="N179" s="15">
        <v>27885</v>
      </c>
      <c r="O179" s="14">
        <v>28006</v>
      </c>
    </row>
    <row r="180" spans="1:15">
      <c r="A180" s="14">
        <v>24607</v>
      </c>
      <c r="B180" s="15">
        <v>24842</v>
      </c>
      <c r="C180" s="14">
        <v>24938</v>
      </c>
      <c r="D180" s="15">
        <v>25054</v>
      </c>
      <c r="E180" s="14">
        <v>25182</v>
      </c>
      <c r="F180" s="15">
        <v>25523</v>
      </c>
      <c r="G180" s="14">
        <v>25694</v>
      </c>
      <c r="H180" s="15">
        <v>25951</v>
      </c>
      <c r="I180" s="14">
        <v>26209</v>
      </c>
      <c r="J180" s="15">
        <v>26416</v>
      </c>
      <c r="K180" s="14">
        <v>26704</v>
      </c>
      <c r="L180" s="15">
        <v>27252</v>
      </c>
      <c r="M180" s="14">
        <v>27814</v>
      </c>
      <c r="N180" s="15">
        <v>27887</v>
      </c>
      <c r="O180" s="14">
        <v>28007</v>
      </c>
    </row>
    <row r="181" spans="1:15">
      <c r="A181" s="14">
        <v>24609</v>
      </c>
      <c r="B181" s="15">
        <v>24845</v>
      </c>
      <c r="C181" s="14">
        <v>24941</v>
      </c>
      <c r="D181" s="15">
        <v>25057</v>
      </c>
      <c r="E181" s="14">
        <v>25183</v>
      </c>
      <c r="F181" s="15">
        <v>25529</v>
      </c>
      <c r="G181" s="14">
        <v>25696</v>
      </c>
      <c r="H181" s="15">
        <v>25958</v>
      </c>
      <c r="I181" s="14">
        <v>26210</v>
      </c>
      <c r="J181" s="15">
        <v>26426</v>
      </c>
      <c r="K181" s="14">
        <v>26710</v>
      </c>
      <c r="L181" s="15">
        <v>27281</v>
      </c>
      <c r="M181" s="14">
        <v>27816</v>
      </c>
      <c r="N181" s="15">
        <v>27888</v>
      </c>
      <c r="O181" s="14">
        <v>28010</v>
      </c>
    </row>
    <row r="182" spans="1:15">
      <c r="A182" s="14">
        <v>24613</v>
      </c>
      <c r="B182" s="15">
        <v>24846</v>
      </c>
      <c r="C182" s="14">
        <v>24942</v>
      </c>
      <c r="D182" s="15">
        <v>25059</v>
      </c>
      <c r="E182" s="14">
        <v>25187</v>
      </c>
      <c r="F182" s="15">
        <v>25537</v>
      </c>
      <c r="G182" s="14">
        <v>25811</v>
      </c>
      <c r="H182" s="15">
        <v>25962</v>
      </c>
      <c r="I182" s="14">
        <v>26229</v>
      </c>
      <c r="J182" s="15">
        <v>26430</v>
      </c>
      <c r="K182" s="14">
        <v>26711</v>
      </c>
      <c r="L182" s="15">
        <v>27299</v>
      </c>
      <c r="M182" s="14">
        <v>27817</v>
      </c>
      <c r="N182" s="15">
        <v>27890</v>
      </c>
      <c r="O182" s="14">
        <v>28018</v>
      </c>
    </row>
    <row r="183" spans="1:15">
      <c r="A183" s="14">
        <v>24614</v>
      </c>
      <c r="B183" s="15">
        <v>24847</v>
      </c>
      <c r="C183" s="14">
        <v>24943</v>
      </c>
      <c r="D183" s="15">
        <v>25061</v>
      </c>
      <c r="E183" s="14">
        <v>25193</v>
      </c>
      <c r="F183" s="15">
        <v>25540</v>
      </c>
      <c r="G183" s="14">
        <v>25812</v>
      </c>
      <c r="H183" s="15">
        <v>25966</v>
      </c>
      <c r="I183" s="14">
        <v>26236</v>
      </c>
      <c r="J183" s="15">
        <v>26434</v>
      </c>
      <c r="K183" s="14">
        <v>26734</v>
      </c>
      <c r="L183" s="15">
        <v>27305</v>
      </c>
      <c r="M183" s="14">
        <v>27818</v>
      </c>
      <c r="N183" s="15">
        <v>27897</v>
      </c>
      <c r="O183" s="14">
        <v>28020</v>
      </c>
    </row>
    <row r="184" spans="1:15">
      <c r="A184" s="14">
        <v>24618</v>
      </c>
      <c r="B184" s="15">
        <v>24851</v>
      </c>
      <c r="C184" s="14">
        <v>24944</v>
      </c>
      <c r="D184" s="15">
        <v>25062</v>
      </c>
      <c r="E184" s="14">
        <v>25201</v>
      </c>
      <c r="F184" s="15">
        <v>25541</v>
      </c>
      <c r="G184" s="14">
        <v>25816</v>
      </c>
      <c r="H184" s="15">
        <v>25967</v>
      </c>
      <c r="I184" s="14">
        <v>26238</v>
      </c>
      <c r="J184" s="15">
        <v>26435</v>
      </c>
      <c r="K184" s="14">
        <v>26743</v>
      </c>
      <c r="L184" s="15">
        <v>27311</v>
      </c>
      <c r="M184" s="14">
        <v>27820</v>
      </c>
      <c r="N184" s="15">
        <v>27915</v>
      </c>
      <c r="O184" s="14">
        <v>28042</v>
      </c>
    </row>
    <row r="185" spans="1:15">
      <c r="A185" s="14">
        <v>24619</v>
      </c>
      <c r="B185" s="15">
        <v>24852</v>
      </c>
      <c r="C185" s="14">
        <v>24945</v>
      </c>
      <c r="D185" s="15">
        <v>25067</v>
      </c>
      <c r="E185" s="14">
        <v>25203</v>
      </c>
      <c r="F185" s="15">
        <v>25550</v>
      </c>
      <c r="G185" s="14">
        <v>25817</v>
      </c>
      <c r="H185" s="15">
        <v>25969</v>
      </c>
      <c r="I185" s="14">
        <v>26250</v>
      </c>
      <c r="J185" s="15">
        <v>26436</v>
      </c>
      <c r="K185" s="14">
        <v>26757</v>
      </c>
      <c r="L185" s="15">
        <v>27315</v>
      </c>
      <c r="M185" s="14">
        <v>27821</v>
      </c>
      <c r="N185" s="15">
        <v>27919</v>
      </c>
      <c r="O185" s="14">
        <v>28071</v>
      </c>
    </row>
    <row r="186" spans="1:15">
      <c r="A186" s="14">
        <v>24622</v>
      </c>
      <c r="B186" s="15">
        <v>24853</v>
      </c>
      <c r="C186" s="14">
        <v>24946</v>
      </c>
      <c r="D186" s="15">
        <v>25071</v>
      </c>
      <c r="E186" s="14">
        <v>25205</v>
      </c>
      <c r="F186" s="15">
        <v>25555</v>
      </c>
      <c r="G186" s="14">
        <v>25825</v>
      </c>
      <c r="H186" s="15">
        <v>25971</v>
      </c>
      <c r="I186" s="14">
        <v>26253</v>
      </c>
      <c r="J186" s="15">
        <v>26461</v>
      </c>
      <c r="K186" s="14">
        <v>26761</v>
      </c>
      <c r="L186" s="15">
        <v>27316</v>
      </c>
      <c r="M186" s="14">
        <v>27822</v>
      </c>
      <c r="N186" s="15">
        <v>27920</v>
      </c>
      <c r="O186" s="14">
        <v>28074</v>
      </c>
    </row>
    <row r="187" spans="1:15">
      <c r="A187" s="14">
        <v>24624</v>
      </c>
      <c r="B187" s="15">
        <v>24856</v>
      </c>
      <c r="C187" s="14">
        <v>24950</v>
      </c>
      <c r="D187" s="15">
        <v>25075</v>
      </c>
      <c r="E187" s="14">
        <v>25206</v>
      </c>
      <c r="F187" s="15">
        <v>25564</v>
      </c>
      <c r="G187" s="14">
        <v>25831</v>
      </c>
      <c r="H187" s="15">
        <v>25976</v>
      </c>
      <c r="I187" s="14">
        <v>26257</v>
      </c>
      <c r="J187" s="15">
        <v>26519</v>
      </c>
      <c r="K187" s="14">
        <v>26763</v>
      </c>
      <c r="L187" s="15">
        <v>27325</v>
      </c>
      <c r="M187" s="14">
        <v>27824</v>
      </c>
      <c r="N187" s="15">
        <v>27921</v>
      </c>
      <c r="O187" s="14">
        <v>28076</v>
      </c>
    </row>
    <row r="188" spans="1:15">
      <c r="A188" s="14">
        <v>24627</v>
      </c>
      <c r="B188" s="15">
        <v>24859</v>
      </c>
      <c r="C188" s="14">
        <v>24951</v>
      </c>
      <c r="D188" s="15">
        <v>25082</v>
      </c>
      <c r="E188" s="14">
        <v>25208</v>
      </c>
      <c r="F188" s="15">
        <v>25565</v>
      </c>
      <c r="G188" s="14">
        <v>25836</v>
      </c>
      <c r="H188" s="15">
        <v>25977</v>
      </c>
      <c r="I188" s="14">
        <v>26260</v>
      </c>
      <c r="J188" s="15">
        <v>26521</v>
      </c>
      <c r="K188" s="14">
        <v>26802</v>
      </c>
      <c r="L188" s="15">
        <v>27326</v>
      </c>
      <c r="M188" s="14">
        <v>27826</v>
      </c>
      <c r="N188" s="15">
        <v>27922</v>
      </c>
      <c r="O188" s="14">
        <v>28080</v>
      </c>
    </row>
    <row r="189" spans="1:15">
      <c r="A189" s="14">
        <v>24630</v>
      </c>
      <c r="B189" s="15">
        <v>24860</v>
      </c>
      <c r="C189" s="14">
        <v>24954</v>
      </c>
      <c r="D189" s="15">
        <v>25085</v>
      </c>
      <c r="E189" s="14">
        <v>25209</v>
      </c>
      <c r="F189" s="15">
        <v>25567</v>
      </c>
      <c r="G189" s="14">
        <v>25837</v>
      </c>
      <c r="H189" s="15">
        <v>25978</v>
      </c>
      <c r="I189" s="14">
        <v>26261</v>
      </c>
      <c r="J189" s="15">
        <v>26529</v>
      </c>
      <c r="K189" s="14">
        <v>26808</v>
      </c>
      <c r="L189" s="15">
        <v>27340</v>
      </c>
      <c r="M189" s="14">
        <v>27829</v>
      </c>
      <c r="N189" s="15">
        <v>27923</v>
      </c>
      <c r="O189" s="14">
        <v>28090</v>
      </c>
    </row>
    <row r="190" spans="1:15">
      <c r="A190" s="14">
        <v>24631</v>
      </c>
      <c r="B190" s="15">
        <v>24861</v>
      </c>
      <c r="C190" s="14">
        <v>24958</v>
      </c>
      <c r="D190" s="15">
        <v>25093</v>
      </c>
      <c r="E190" s="14">
        <v>25214</v>
      </c>
      <c r="F190" s="15">
        <v>25571</v>
      </c>
      <c r="G190" s="14">
        <v>25839</v>
      </c>
      <c r="H190" s="15">
        <v>25979</v>
      </c>
      <c r="I190" s="14">
        <v>26263</v>
      </c>
      <c r="J190" s="15">
        <v>26535</v>
      </c>
      <c r="K190" s="14">
        <v>26810</v>
      </c>
      <c r="L190" s="15">
        <v>27344</v>
      </c>
      <c r="M190" s="14">
        <v>27830</v>
      </c>
      <c r="N190" s="15">
        <v>27924</v>
      </c>
      <c r="O190" s="14">
        <v>28091</v>
      </c>
    </row>
    <row r="191" spans="1:15">
      <c r="A191" s="14">
        <v>24634</v>
      </c>
      <c r="B191" s="15">
        <v>24862</v>
      </c>
      <c r="C191" s="14">
        <v>24963</v>
      </c>
      <c r="D191" s="15">
        <v>25102</v>
      </c>
      <c r="E191" s="14">
        <v>25231</v>
      </c>
      <c r="F191" s="15">
        <v>25572</v>
      </c>
      <c r="G191" s="14">
        <v>25841</v>
      </c>
      <c r="H191" s="15">
        <v>25984</v>
      </c>
      <c r="I191" s="14">
        <v>26266</v>
      </c>
      <c r="J191" s="15">
        <v>26537</v>
      </c>
      <c r="K191" s="14">
        <v>26817</v>
      </c>
      <c r="L191" s="15">
        <v>27349</v>
      </c>
      <c r="M191" s="14">
        <v>27831</v>
      </c>
      <c r="N191" s="15">
        <v>27925</v>
      </c>
      <c r="O191" s="14">
        <v>28103</v>
      </c>
    </row>
    <row r="192" spans="1:15">
      <c r="A192" s="14">
        <v>24639</v>
      </c>
      <c r="B192" s="15">
        <v>24867</v>
      </c>
      <c r="C192" s="14">
        <v>24976</v>
      </c>
      <c r="D192" s="15">
        <v>25106</v>
      </c>
      <c r="E192" s="14">
        <v>25239</v>
      </c>
      <c r="F192" s="15">
        <v>25573</v>
      </c>
      <c r="G192" s="14">
        <v>25843</v>
      </c>
      <c r="H192" s="15">
        <v>25985</v>
      </c>
      <c r="I192" s="14">
        <v>26267</v>
      </c>
      <c r="J192" s="15">
        <v>26541</v>
      </c>
      <c r="K192" s="14">
        <v>26824</v>
      </c>
      <c r="L192" s="15">
        <v>27355</v>
      </c>
      <c r="M192" s="14">
        <v>27832</v>
      </c>
      <c r="N192" s="15">
        <v>27926</v>
      </c>
      <c r="O192" s="14">
        <v>28109</v>
      </c>
    </row>
    <row r="193" spans="1:15">
      <c r="A193" s="14">
        <v>24640</v>
      </c>
      <c r="B193" s="15">
        <v>24868</v>
      </c>
      <c r="C193" s="14">
        <v>24977</v>
      </c>
      <c r="D193" s="15">
        <v>25107</v>
      </c>
      <c r="E193" s="14">
        <v>25241</v>
      </c>
      <c r="F193" s="15">
        <v>25607</v>
      </c>
      <c r="G193" s="14">
        <v>25844</v>
      </c>
      <c r="H193" s="15">
        <v>25988</v>
      </c>
      <c r="I193" s="14">
        <v>26269</v>
      </c>
      <c r="J193" s="15">
        <v>26546</v>
      </c>
      <c r="K193" s="14">
        <v>26833</v>
      </c>
      <c r="L193" s="15">
        <v>27356</v>
      </c>
      <c r="M193" s="14">
        <v>27839</v>
      </c>
      <c r="N193" s="15">
        <v>27927</v>
      </c>
      <c r="O193" s="14">
        <v>28114</v>
      </c>
    </row>
    <row r="194" spans="1:15">
      <c r="A194" s="14">
        <v>24646</v>
      </c>
      <c r="B194" s="15">
        <v>24869</v>
      </c>
      <c r="C194" s="14">
        <v>24981</v>
      </c>
      <c r="D194" s="15">
        <v>25109</v>
      </c>
      <c r="E194" s="14">
        <v>25244</v>
      </c>
      <c r="F194" s="15">
        <v>25608</v>
      </c>
      <c r="G194" s="14">
        <v>25845</v>
      </c>
      <c r="H194" s="15">
        <v>25989</v>
      </c>
      <c r="I194" s="14">
        <v>26271</v>
      </c>
      <c r="J194" s="15">
        <v>26559</v>
      </c>
      <c r="K194" s="14">
        <v>26836</v>
      </c>
      <c r="L194" s="15">
        <v>27371</v>
      </c>
      <c r="M194" s="14">
        <v>27840</v>
      </c>
      <c r="N194" s="15">
        <v>27928</v>
      </c>
      <c r="O194" s="14">
        <v>28119</v>
      </c>
    </row>
    <row r="195" spans="1:15">
      <c r="A195" s="14">
        <v>24649</v>
      </c>
      <c r="B195" s="15">
        <v>24870</v>
      </c>
      <c r="C195" s="14">
        <v>24983</v>
      </c>
      <c r="D195" s="15">
        <v>25114</v>
      </c>
      <c r="E195" s="14">
        <v>25245</v>
      </c>
      <c r="F195" s="15">
        <v>25617</v>
      </c>
      <c r="G195" s="14">
        <v>25846</v>
      </c>
      <c r="H195" s="15">
        <v>26032</v>
      </c>
      <c r="I195" s="14">
        <v>26276</v>
      </c>
      <c r="J195" s="15">
        <v>26561</v>
      </c>
      <c r="K195" s="14">
        <v>26845</v>
      </c>
      <c r="L195" s="15">
        <v>27379</v>
      </c>
      <c r="M195" s="14">
        <v>27842</v>
      </c>
      <c r="N195" s="15">
        <v>27935</v>
      </c>
      <c r="O195" s="14">
        <v>28125</v>
      </c>
    </row>
    <row r="196" spans="1:15">
      <c r="A196" s="14">
        <v>24651</v>
      </c>
      <c r="B196" s="15">
        <v>24871</v>
      </c>
      <c r="C196" s="14">
        <v>24985</v>
      </c>
      <c r="D196" s="15">
        <v>25115</v>
      </c>
      <c r="E196" s="14">
        <v>25247</v>
      </c>
      <c r="F196" s="15">
        <v>25621</v>
      </c>
      <c r="G196" s="14">
        <v>25847</v>
      </c>
      <c r="H196" s="15">
        <v>26033</v>
      </c>
      <c r="I196" s="14">
        <v>26278</v>
      </c>
      <c r="J196" s="15">
        <v>26563</v>
      </c>
      <c r="K196" s="14">
        <v>26886</v>
      </c>
      <c r="L196" s="15">
        <v>27505</v>
      </c>
      <c r="M196" s="14">
        <v>27843</v>
      </c>
      <c r="N196" s="15">
        <v>27937</v>
      </c>
      <c r="O196" s="14">
        <v>28127</v>
      </c>
    </row>
    <row r="197" spans="1:15">
      <c r="A197" s="14">
        <v>24656</v>
      </c>
      <c r="B197" s="15">
        <v>24874</v>
      </c>
      <c r="C197" s="14">
        <v>24991</v>
      </c>
      <c r="D197" s="15">
        <v>25118</v>
      </c>
      <c r="E197" s="14">
        <v>25248</v>
      </c>
      <c r="F197" s="15">
        <v>25625</v>
      </c>
      <c r="G197" s="14">
        <v>25848</v>
      </c>
      <c r="H197" s="15">
        <v>26034</v>
      </c>
      <c r="I197" s="14">
        <v>26280</v>
      </c>
      <c r="J197" s="15">
        <v>26570</v>
      </c>
      <c r="K197" s="14">
        <v>27007</v>
      </c>
      <c r="L197" s="15">
        <v>27506</v>
      </c>
      <c r="M197" s="14">
        <v>27844</v>
      </c>
      <c r="N197" s="15">
        <v>27938</v>
      </c>
      <c r="O197" s="14">
        <v>28128</v>
      </c>
    </row>
    <row r="198" spans="1:15">
      <c r="A198" s="14">
        <v>24658</v>
      </c>
      <c r="B198" s="15">
        <v>24877</v>
      </c>
      <c r="C198" s="14">
        <v>25002</v>
      </c>
      <c r="D198" s="15">
        <v>25119</v>
      </c>
      <c r="E198" s="14">
        <v>25250</v>
      </c>
      <c r="F198" s="15">
        <v>25634</v>
      </c>
      <c r="G198" s="14">
        <v>25856</v>
      </c>
      <c r="H198" s="15">
        <v>26036</v>
      </c>
      <c r="I198" s="14">
        <v>26283</v>
      </c>
      <c r="J198" s="15">
        <v>26571</v>
      </c>
      <c r="K198" s="14">
        <v>27011</v>
      </c>
      <c r="L198" s="15">
        <v>27507</v>
      </c>
      <c r="M198" s="14">
        <v>27847</v>
      </c>
      <c r="N198" s="15">
        <v>27942</v>
      </c>
      <c r="O198" s="14">
        <v>28129</v>
      </c>
    </row>
    <row r="199" spans="1:15">
      <c r="A199" s="14">
        <v>24714</v>
      </c>
      <c r="B199" s="15">
        <v>24878</v>
      </c>
      <c r="C199" s="14">
        <v>25003</v>
      </c>
      <c r="D199" s="15">
        <v>25121</v>
      </c>
      <c r="E199" s="14">
        <v>25251</v>
      </c>
      <c r="F199" s="15">
        <v>25635</v>
      </c>
      <c r="G199" s="14">
        <v>25857</v>
      </c>
      <c r="H199" s="15">
        <v>26047</v>
      </c>
      <c r="I199" s="14">
        <v>26285</v>
      </c>
      <c r="J199" s="15">
        <v>26572</v>
      </c>
      <c r="K199" s="14">
        <v>27013</v>
      </c>
      <c r="L199" s="15">
        <v>27521</v>
      </c>
      <c r="M199" s="14">
        <v>27849</v>
      </c>
      <c r="N199" s="15">
        <v>27943</v>
      </c>
      <c r="O199" s="14">
        <v>28133</v>
      </c>
    </row>
    <row r="200" spans="1:15">
      <c r="A200" s="14">
        <v>24715</v>
      </c>
      <c r="B200" s="15">
        <v>24879</v>
      </c>
      <c r="C200" s="14">
        <v>25004</v>
      </c>
      <c r="D200" s="15">
        <v>25122</v>
      </c>
      <c r="E200" s="14">
        <v>25258</v>
      </c>
      <c r="F200" s="15">
        <v>25636</v>
      </c>
      <c r="G200" s="14">
        <v>25862</v>
      </c>
      <c r="H200" s="15">
        <v>26056</v>
      </c>
      <c r="I200" s="14">
        <v>26287</v>
      </c>
      <c r="J200" s="15">
        <v>26575</v>
      </c>
      <c r="K200" s="14">
        <v>27017</v>
      </c>
      <c r="L200" s="15">
        <v>27524</v>
      </c>
      <c r="M200" s="14">
        <v>27850</v>
      </c>
      <c r="N200" s="15">
        <v>27946</v>
      </c>
      <c r="O200" s="14">
        <v>28135</v>
      </c>
    </row>
    <row r="201" spans="1:15">
      <c r="A201" s="14">
        <v>24716</v>
      </c>
      <c r="B201" s="15">
        <v>24880</v>
      </c>
      <c r="C201" s="14">
        <v>25005</v>
      </c>
      <c r="D201" s="15">
        <v>25124</v>
      </c>
      <c r="E201" s="14">
        <v>25261</v>
      </c>
      <c r="F201" s="15">
        <v>25637</v>
      </c>
      <c r="G201" s="14">
        <v>25864</v>
      </c>
      <c r="H201" s="15">
        <v>26070</v>
      </c>
      <c r="I201" s="14">
        <v>26289</v>
      </c>
      <c r="J201" s="15">
        <v>26586</v>
      </c>
      <c r="K201" s="14">
        <v>27020</v>
      </c>
      <c r="L201" s="15">
        <v>27541</v>
      </c>
      <c r="M201" s="14">
        <v>27851</v>
      </c>
      <c r="N201" s="15">
        <v>27950</v>
      </c>
      <c r="O201" s="14">
        <v>28139</v>
      </c>
    </row>
    <row r="202" spans="1:15">
      <c r="A202" s="14">
        <v>24719</v>
      </c>
      <c r="B202" s="15">
        <v>24882</v>
      </c>
      <c r="C202" s="14">
        <v>25007</v>
      </c>
      <c r="D202" s="15">
        <v>25126</v>
      </c>
      <c r="E202" s="14">
        <v>25276</v>
      </c>
      <c r="F202" s="15">
        <v>25638</v>
      </c>
      <c r="G202" s="14">
        <v>25865</v>
      </c>
      <c r="H202" s="15">
        <v>26121</v>
      </c>
      <c r="I202" s="14">
        <v>26291</v>
      </c>
      <c r="J202" s="15">
        <v>26589</v>
      </c>
      <c r="K202" s="14">
        <v>27022</v>
      </c>
      <c r="L202" s="15">
        <v>27544</v>
      </c>
      <c r="M202" s="14">
        <v>27852</v>
      </c>
      <c r="N202" s="15">
        <v>27953</v>
      </c>
      <c r="O202" s="14">
        <v>28163</v>
      </c>
    </row>
    <row r="203" spans="1:15">
      <c r="A203" s="14">
        <v>24733</v>
      </c>
      <c r="B203" s="15">
        <v>24883</v>
      </c>
      <c r="C203" s="14">
        <v>25008</v>
      </c>
      <c r="D203" s="15">
        <v>25130</v>
      </c>
      <c r="E203" s="14">
        <v>25279</v>
      </c>
      <c r="F203" s="15">
        <v>25644</v>
      </c>
      <c r="G203" s="14">
        <v>25866</v>
      </c>
      <c r="H203" s="15">
        <v>26135</v>
      </c>
      <c r="I203" s="14">
        <v>26293</v>
      </c>
      <c r="J203" s="15">
        <v>26590</v>
      </c>
      <c r="K203" s="14">
        <v>27024</v>
      </c>
      <c r="L203" s="15">
        <v>27549</v>
      </c>
      <c r="M203" s="14">
        <v>27853</v>
      </c>
      <c r="N203" s="15">
        <v>27956</v>
      </c>
      <c r="O203" s="14">
        <v>28167</v>
      </c>
    </row>
    <row r="204" spans="1:15">
      <c r="A204" s="14">
        <v>24801</v>
      </c>
      <c r="B204" s="15">
        <v>24887</v>
      </c>
      <c r="C204" s="14">
        <v>25010</v>
      </c>
      <c r="D204" s="15">
        <v>25132</v>
      </c>
      <c r="E204" s="14">
        <v>25281</v>
      </c>
      <c r="F204" s="15">
        <v>25645</v>
      </c>
      <c r="G204" s="14">
        <v>25868</v>
      </c>
      <c r="H204" s="15">
        <v>26136</v>
      </c>
      <c r="I204" s="14">
        <v>26298</v>
      </c>
      <c r="J204" s="15">
        <v>26624</v>
      </c>
      <c r="K204" s="14">
        <v>27027</v>
      </c>
      <c r="L204" s="15">
        <v>27551</v>
      </c>
      <c r="M204" s="14">
        <v>27857</v>
      </c>
      <c r="N204" s="15">
        <v>27957</v>
      </c>
      <c r="O204" s="14">
        <v>28168</v>
      </c>
    </row>
    <row r="205" spans="1:15">
      <c r="A205" s="14">
        <v>24808</v>
      </c>
      <c r="B205" s="15">
        <v>24888</v>
      </c>
      <c r="C205" s="14">
        <v>25018</v>
      </c>
      <c r="D205" s="15">
        <v>25134</v>
      </c>
      <c r="E205" s="14">
        <v>25283</v>
      </c>
      <c r="F205" s="15">
        <v>25646</v>
      </c>
      <c r="G205" s="14">
        <v>25870</v>
      </c>
      <c r="H205" s="15">
        <v>26137</v>
      </c>
      <c r="I205" s="14">
        <v>26327</v>
      </c>
      <c r="J205" s="15">
        <v>26629</v>
      </c>
      <c r="K205" s="14">
        <v>27046</v>
      </c>
      <c r="L205" s="15">
        <v>27553</v>
      </c>
      <c r="M205" s="14">
        <v>27860</v>
      </c>
      <c r="N205" s="15">
        <v>27960</v>
      </c>
      <c r="O205" s="14">
        <v>28170</v>
      </c>
    </row>
    <row r="206" spans="1:15">
      <c r="A206" s="14">
        <v>28315</v>
      </c>
      <c r="B206" s="15">
        <v>28434</v>
      </c>
      <c r="C206" s="14">
        <v>28553</v>
      </c>
      <c r="D206" s="15">
        <v>28710</v>
      </c>
      <c r="E206" s="14">
        <v>29030</v>
      </c>
      <c r="F206" s="15">
        <v>29138</v>
      </c>
      <c r="G206" s="14">
        <v>29453</v>
      </c>
      <c r="H206" s="15">
        <v>29645</v>
      </c>
      <c r="I206" s="14">
        <v>29849</v>
      </c>
      <c r="J206" s="15">
        <v>30185</v>
      </c>
      <c r="K206" s="14">
        <v>30451</v>
      </c>
      <c r="L206" s="15">
        <v>30619</v>
      </c>
      <c r="M206" s="14">
        <v>30822</v>
      </c>
      <c r="N206" s="15">
        <v>31076</v>
      </c>
      <c r="O206" s="14">
        <v>31557</v>
      </c>
    </row>
    <row r="207" spans="1:15">
      <c r="A207" s="14">
        <v>28318</v>
      </c>
      <c r="B207" s="15">
        <v>28435</v>
      </c>
      <c r="C207" s="14">
        <v>28554</v>
      </c>
      <c r="D207" s="15">
        <v>28712</v>
      </c>
      <c r="E207" s="14">
        <v>29032</v>
      </c>
      <c r="F207" s="15">
        <v>29142</v>
      </c>
      <c r="G207" s="14">
        <v>29455</v>
      </c>
      <c r="H207" s="15">
        <v>29655</v>
      </c>
      <c r="I207" s="14">
        <v>29853</v>
      </c>
      <c r="J207" s="15">
        <v>30204</v>
      </c>
      <c r="K207" s="14">
        <v>30452</v>
      </c>
      <c r="L207" s="15">
        <v>30624</v>
      </c>
      <c r="M207" s="14">
        <v>30823</v>
      </c>
      <c r="N207" s="15">
        <v>31078</v>
      </c>
      <c r="O207" s="14">
        <v>31560</v>
      </c>
    </row>
    <row r="208" spans="1:15">
      <c r="A208" s="14">
        <v>28319</v>
      </c>
      <c r="B208" s="15">
        <v>28436</v>
      </c>
      <c r="C208" s="14">
        <v>28555</v>
      </c>
      <c r="D208" s="15">
        <v>28713</v>
      </c>
      <c r="E208" s="14">
        <v>29037</v>
      </c>
      <c r="F208" s="15">
        <v>29143</v>
      </c>
      <c r="G208" s="14">
        <v>29458</v>
      </c>
      <c r="H208" s="15">
        <v>29658</v>
      </c>
      <c r="I208" s="14">
        <v>29856</v>
      </c>
      <c r="J208" s="15">
        <v>30205</v>
      </c>
      <c r="K208" s="14">
        <v>30453</v>
      </c>
      <c r="L208" s="15">
        <v>30625</v>
      </c>
      <c r="M208" s="14">
        <v>30828</v>
      </c>
      <c r="N208" s="15">
        <v>31079</v>
      </c>
      <c r="O208" s="14">
        <v>31562</v>
      </c>
    </row>
    <row r="209" spans="1:15">
      <c r="A209" s="14">
        <v>28320</v>
      </c>
      <c r="B209" s="15">
        <v>28438</v>
      </c>
      <c r="C209" s="14">
        <v>28571</v>
      </c>
      <c r="D209" s="15">
        <v>28718</v>
      </c>
      <c r="E209" s="14">
        <v>29038</v>
      </c>
      <c r="F209" s="15">
        <v>29145</v>
      </c>
      <c r="G209" s="14">
        <v>29468</v>
      </c>
      <c r="H209" s="15">
        <v>29659</v>
      </c>
      <c r="I209" s="14">
        <v>29899</v>
      </c>
      <c r="J209" s="15">
        <v>30206</v>
      </c>
      <c r="K209" s="14">
        <v>30455</v>
      </c>
      <c r="L209" s="15">
        <v>30627</v>
      </c>
      <c r="M209" s="14">
        <v>30833</v>
      </c>
      <c r="N209" s="15">
        <v>31082</v>
      </c>
      <c r="O209" s="14">
        <v>31563</v>
      </c>
    </row>
    <row r="210" spans="1:15">
      <c r="A210" s="14">
        <v>28323</v>
      </c>
      <c r="B210" s="15">
        <v>28439</v>
      </c>
      <c r="C210" s="14">
        <v>28572</v>
      </c>
      <c r="D210" s="15">
        <v>28722</v>
      </c>
      <c r="E210" s="14">
        <v>29039</v>
      </c>
      <c r="F210" s="15">
        <v>29146</v>
      </c>
      <c r="G210" s="14">
        <v>29469</v>
      </c>
      <c r="H210" s="15">
        <v>29661</v>
      </c>
      <c r="I210" s="14">
        <v>29911</v>
      </c>
      <c r="J210" s="15">
        <v>30217</v>
      </c>
      <c r="K210" s="14">
        <v>30456</v>
      </c>
      <c r="L210" s="15">
        <v>30628</v>
      </c>
      <c r="M210" s="14">
        <v>31006</v>
      </c>
      <c r="N210" s="15">
        <v>31083</v>
      </c>
      <c r="O210" s="14">
        <v>31565</v>
      </c>
    </row>
    <row r="211" spans="1:15">
      <c r="A211" s="14">
        <v>28325</v>
      </c>
      <c r="B211" s="15">
        <v>28441</v>
      </c>
      <c r="C211" s="14">
        <v>28573</v>
      </c>
      <c r="D211" s="15">
        <v>28730</v>
      </c>
      <c r="E211" s="14">
        <v>29040</v>
      </c>
      <c r="F211" s="15">
        <v>29148</v>
      </c>
      <c r="G211" s="14">
        <v>29470</v>
      </c>
      <c r="H211" s="15">
        <v>29664</v>
      </c>
      <c r="I211" s="14">
        <v>29914</v>
      </c>
      <c r="J211" s="15">
        <v>30218</v>
      </c>
      <c r="K211" s="14">
        <v>30457</v>
      </c>
      <c r="L211" s="15">
        <v>30629</v>
      </c>
      <c r="M211" s="14">
        <v>31007</v>
      </c>
      <c r="N211" s="15">
        <v>31089</v>
      </c>
      <c r="O211" s="14">
        <v>31566</v>
      </c>
    </row>
    <row r="212" spans="1:15">
      <c r="A212" s="14">
        <v>28332</v>
      </c>
      <c r="B212" s="15">
        <v>28442</v>
      </c>
      <c r="C212" s="14">
        <v>28578</v>
      </c>
      <c r="D212" s="15">
        <v>28736</v>
      </c>
      <c r="E212" s="14">
        <v>29041</v>
      </c>
      <c r="F212" s="15">
        <v>29162</v>
      </c>
      <c r="G212" s="14">
        <v>29471</v>
      </c>
      <c r="H212" s="15">
        <v>29666</v>
      </c>
      <c r="I212" s="14">
        <v>29916</v>
      </c>
      <c r="J212" s="15">
        <v>30220</v>
      </c>
      <c r="K212" s="14">
        <v>30467</v>
      </c>
      <c r="L212" s="15">
        <v>30630</v>
      </c>
      <c r="M212" s="14">
        <v>31012</v>
      </c>
      <c r="N212" s="15">
        <v>31090</v>
      </c>
      <c r="O212" s="14">
        <v>31567</v>
      </c>
    </row>
    <row r="213" spans="1:15">
      <c r="A213" s="14">
        <v>28337</v>
      </c>
      <c r="B213" s="15">
        <v>28444</v>
      </c>
      <c r="C213" s="14">
        <v>28579</v>
      </c>
      <c r="D213" s="15">
        <v>28739</v>
      </c>
      <c r="E213" s="14">
        <v>29042</v>
      </c>
      <c r="F213" s="15">
        <v>29163</v>
      </c>
      <c r="G213" s="14">
        <v>29472</v>
      </c>
      <c r="H213" s="15">
        <v>29671</v>
      </c>
      <c r="I213" s="14">
        <v>29918</v>
      </c>
      <c r="J213" s="15">
        <v>30222</v>
      </c>
      <c r="K213" s="14">
        <v>30470</v>
      </c>
      <c r="L213" s="15">
        <v>30631</v>
      </c>
      <c r="M213" s="14">
        <v>31013</v>
      </c>
      <c r="N213" s="15">
        <v>31091</v>
      </c>
      <c r="O213" s="14">
        <v>31568</v>
      </c>
    </row>
    <row r="214" spans="1:15">
      <c r="A214" s="14">
        <v>28338</v>
      </c>
      <c r="B214" s="15">
        <v>28447</v>
      </c>
      <c r="C214" s="14">
        <v>28580</v>
      </c>
      <c r="D214" s="15">
        <v>28740</v>
      </c>
      <c r="E214" s="14">
        <v>29045</v>
      </c>
      <c r="F214" s="15">
        <v>29164</v>
      </c>
      <c r="G214" s="14">
        <v>29474</v>
      </c>
      <c r="H214" s="15">
        <v>29676</v>
      </c>
      <c r="I214" s="14">
        <v>29921</v>
      </c>
      <c r="J214" s="15">
        <v>30230</v>
      </c>
      <c r="K214" s="14">
        <v>30471</v>
      </c>
      <c r="L214" s="15">
        <v>30633</v>
      </c>
      <c r="M214" s="14">
        <v>31014</v>
      </c>
      <c r="N214" s="15">
        <v>31092</v>
      </c>
      <c r="O214" s="14">
        <v>31569</v>
      </c>
    </row>
    <row r="215" spans="1:15">
      <c r="A215" s="14">
        <v>28340</v>
      </c>
      <c r="B215" s="15">
        <v>28448</v>
      </c>
      <c r="C215" s="14">
        <v>28581</v>
      </c>
      <c r="D215" s="15">
        <v>28743</v>
      </c>
      <c r="E215" s="14">
        <v>29047</v>
      </c>
      <c r="F215" s="15">
        <v>29166</v>
      </c>
      <c r="G215" s="14">
        <v>29475</v>
      </c>
      <c r="H215" s="15">
        <v>29683</v>
      </c>
      <c r="I215" s="14">
        <v>29924</v>
      </c>
      <c r="J215" s="15">
        <v>30232</v>
      </c>
      <c r="K215" s="14">
        <v>30473</v>
      </c>
      <c r="L215" s="15">
        <v>30641</v>
      </c>
      <c r="M215" s="14">
        <v>31016</v>
      </c>
      <c r="N215" s="15">
        <v>31096</v>
      </c>
      <c r="O215" s="14">
        <v>31598</v>
      </c>
    </row>
    <row r="216" spans="1:15">
      <c r="A216" s="14">
        <v>28341</v>
      </c>
      <c r="B216" s="15">
        <v>28450</v>
      </c>
      <c r="C216" s="14">
        <v>28585</v>
      </c>
      <c r="D216" s="15">
        <v>28746</v>
      </c>
      <c r="E216" s="14">
        <v>29048</v>
      </c>
      <c r="F216" s="15">
        <v>29168</v>
      </c>
      <c r="G216" s="14">
        <v>29476</v>
      </c>
      <c r="H216" s="15">
        <v>29684</v>
      </c>
      <c r="I216" s="14">
        <v>29929</v>
      </c>
      <c r="J216" s="15">
        <v>30233</v>
      </c>
      <c r="K216" s="14">
        <v>30477</v>
      </c>
      <c r="L216" s="15">
        <v>30642</v>
      </c>
      <c r="M216" s="14">
        <v>31018</v>
      </c>
      <c r="N216" s="15">
        <v>31303</v>
      </c>
      <c r="O216" s="14">
        <v>31599</v>
      </c>
    </row>
    <row r="217" spans="1:15">
      <c r="A217" s="14">
        <v>28342</v>
      </c>
      <c r="B217" s="15">
        <v>28452</v>
      </c>
      <c r="C217" s="14">
        <v>28586</v>
      </c>
      <c r="D217" s="15">
        <v>28747</v>
      </c>
      <c r="E217" s="14">
        <v>29051</v>
      </c>
      <c r="F217" s="15">
        <v>29175</v>
      </c>
      <c r="G217" s="14">
        <v>29477</v>
      </c>
      <c r="H217" s="15">
        <v>29686</v>
      </c>
      <c r="I217" s="14">
        <v>29932</v>
      </c>
      <c r="J217" s="15">
        <v>30234</v>
      </c>
      <c r="K217" s="14">
        <v>30499</v>
      </c>
      <c r="L217" s="15">
        <v>30647</v>
      </c>
      <c r="M217" s="14">
        <v>31019</v>
      </c>
      <c r="N217" s="15">
        <v>31304</v>
      </c>
      <c r="O217" s="14">
        <v>31606</v>
      </c>
    </row>
    <row r="218" spans="1:15">
      <c r="A218" s="14">
        <v>28344</v>
      </c>
      <c r="B218" s="15">
        <v>28453</v>
      </c>
      <c r="C218" s="14">
        <v>28587</v>
      </c>
      <c r="D218" s="15">
        <v>28748</v>
      </c>
      <c r="E218" s="14">
        <v>29052</v>
      </c>
      <c r="F218" s="15">
        <v>29178</v>
      </c>
      <c r="G218" s="14">
        <v>29479</v>
      </c>
      <c r="H218" s="15">
        <v>29692</v>
      </c>
      <c r="I218" s="14">
        <v>29936</v>
      </c>
      <c r="J218" s="15">
        <v>30251</v>
      </c>
      <c r="K218" s="14">
        <v>30512</v>
      </c>
      <c r="L218" s="15">
        <v>30648</v>
      </c>
      <c r="M218" s="14">
        <v>31020</v>
      </c>
      <c r="N218" s="15">
        <v>31305</v>
      </c>
      <c r="O218" s="14">
        <v>31622</v>
      </c>
    </row>
    <row r="219" spans="1:15">
      <c r="A219" s="14">
        <v>28347</v>
      </c>
      <c r="B219" s="15">
        <v>28454</v>
      </c>
      <c r="C219" s="14">
        <v>28604</v>
      </c>
      <c r="D219" s="15">
        <v>28749</v>
      </c>
      <c r="E219" s="14">
        <v>29055</v>
      </c>
      <c r="F219" s="15">
        <v>29180</v>
      </c>
      <c r="G219" s="14">
        <v>29481</v>
      </c>
      <c r="H219" s="15">
        <v>29696</v>
      </c>
      <c r="I219" s="14">
        <v>29939</v>
      </c>
      <c r="J219" s="15">
        <v>30256</v>
      </c>
      <c r="K219" s="14">
        <v>30513</v>
      </c>
      <c r="L219" s="15">
        <v>30660</v>
      </c>
      <c r="M219" s="14">
        <v>31021</v>
      </c>
      <c r="N219" s="15">
        <v>31309</v>
      </c>
      <c r="O219" s="14">
        <v>31625</v>
      </c>
    </row>
    <row r="220" spans="1:15">
      <c r="A220" s="14">
        <v>28350</v>
      </c>
      <c r="B220" s="15">
        <v>28455</v>
      </c>
      <c r="C220" s="14">
        <v>28618</v>
      </c>
      <c r="D220" s="15">
        <v>28751</v>
      </c>
      <c r="E220" s="14">
        <v>29058</v>
      </c>
      <c r="F220" s="15">
        <v>29321</v>
      </c>
      <c r="G220" s="14">
        <v>29510</v>
      </c>
      <c r="H220" s="15">
        <v>29706</v>
      </c>
      <c r="I220" s="14">
        <v>29940</v>
      </c>
      <c r="J220" s="15">
        <v>30257</v>
      </c>
      <c r="K220" s="14">
        <v>30516</v>
      </c>
      <c r="L220" s="15">
        <v>30662</v>
      </c>
      <c r="M220" s="14">
        <v>31022</v>
      </c>
      <c r="N220" s="15">
        <v>31314</v>
      </c>
      <c r="O220" s="14">
        <v>31626</v>
      </c>
    </row>
    <row r="221" spans="1:15">
      <c r="A221" s="14">
        <v>28351</v>
      </c>
      <c r="B221" s="15">
        <v>28456</v>
      </c>
      <c r="C221" s="14">
        <v>28622</v>
      </c>
      <c r="D221" s="15">
        <v>28754</v>
      </c>
      <c r="E221" s="14">
        <v>29059</v>
      </c>
      <c r="F221" s="15">
        <v>29335</v>
      </c>
      <c r="G221" s="14">
        <v>29512</v>
      </c>
      <c r="H221" s="15">
        <v>29709</v>
      </c>
      <c r="I221" s="14">
        <v>29941</v>
      </c>
      <c r="J221" s="15">
        <v>30259</v>
      </c>
      <c r="K221" s="14">
        <v>30520</v>
      </c>
      <c r="L221" s="15">
        <v>30663</v>
      </c>
      <c r="M221" s="14">
        <v>31023</v>
      </c>
      <c r="N221" s="15">
        <v>31316</v>
      </c>
      <c r="O221" s="14">
        <v>31627</v>
      </c>
    </row>
    <row r="222" spans="1:15">
      <c r="A222" s="14">
        <v>28361</v>
      </c>
      <c r="B222" s="15">
        <v>28458</v>
      </c>
      <c r="C222" s="14">
        <v>28623</v>
      </c>
      <c r="D222" s="15">
        <v>28755</v>
      </c>
      <c r="E222" s="14">
        <v>29062</v>
      </c>
      <c r="F222" s="15">
        <v>29351</v>
      </c>
      <c r="G222" s="14">
        <v>29516</v>
      </c>
      <c r="H222" s="15">
        <v>29712</v>
      </c>
      <c r="I222" s="14">
        <v>29944</v>
      </c>
      <c r="J222" s="15">
        <v>30268</v>
      </c>
      <c r="K222" s="14">
        <v>30521</v>
      </c>
      <c r="L222" s="15">
        <v>30664</v>
      </c>
      <c r="M222" s="14">
        <v>31024</v>
      </c>
      <c r="N222" s="15">
        <v>31319</v>
      </c>
      <c r="O222" s="14">
        <v>31630</v>
      </c>
    </row>
    <row r="223" spans="1:15">
      <c r="A223" s="14">
        <v>28362</v>
      </c>
      <c r="B223" s="15">
        <v>28459</v>
      </c>
      <c r="C223" s="14">
        <v>28624</v>
      </c>
      <c r="D223" s="15">
        <v>28761</v>
      </c>
      <c r="E223" s="14">
        <v>29065</v>
      </c>
      <c r="F223" s="15">
        <v>29353</v>
      </c>
      <c r="G223" s="14">
        <v>29518</v>
      </c>
      <c r="H223" s="15">
        <v>29717</v>
      </c>
      <c r="I223" s="14">
        <v>29945</v>
      </c>
      <c r="J223" s="15">
        <v>30285</v>
      </c>
      <c r="K223" s="14">
        <v>30523</v>
      </c>
      <c r="L223" s="15">
        <v>30667</v>
      </c>
      <c r="M223" s="14">
        <v>31026</v>
      </c>
      <c r="N223" s="15">
        <v>31320</v>
      </c>
      <c r="O223" s="14">
        <v>31631</v>
      </c>
    </row>
    <row r="224" spans="1:15">
      <c r="A224" s="14">
        <v>28363</v>
      </c>
      <c r="B224" s="15">
        <v>28461</v>
      </c>
      <c r="C224" s="14">
        <v>28626</v>
      </c>
      <c r="D224" s="15">
        <v>28762</v>
      </c>
      <c r="E224" s="14">
        <v>29067</v>
      </c>
      <c r="F224" s="15">
        <v>29364</v>
      </c>
      <c r="G224" s="14">
        <v>29525</v>
      </c>
      <c r="H224" s="15">
        <v>29718</v>
      </c>
      <c r="I224" s="14">
        <v>30018</v>
      </c>
      <c r="J224" s="15">
        <v>30286</v>
      </c>
      <c r="K224" s="14">
        <v>30525</v>
      </c>
      <c r="L224" s="15">
        <v>30668</v>
      </c>
      <c r="M224" s="14">
        <v>31027</v>
      </c>
      <c r="N224" s="15">
        <v>31321</v>
      </c>
      <c r="O224" s="14">
        <v>31634</v>
      </c>
    </row>
    <row r="225" spans="1:15">
      <c r="A225" s="14">
        <v>28365</v>
      </c>
      <c r="B225" s="15">
        <v>28463</v>
      </c>
      <c r="C225" s="14">
        <v>28627</v>
      </c>
      <c r="D225" s="15">
        <v>28763</v>
      </c>
      <c r="E225" s="14">
        <v>29069</v>
      </c>
      <c r="F225" s="15">
        <v>29368</v>
      </c>
      <c r="G225" s="14">
        <v>29530</v>
      </c>
      <c r="H225" s="15">
        <v>29726</v>
      </c>
      <c r="I225" s="14">
        <v>30054</v>
      </c>
      <c r="J225" s="15">
        <v>30289</v>
      </c>
      <c r="K225" s="14">
        <v>30528</v>
      </c>
      <c r="L225" s="15">
        <v>30669</v>
      </c>
      <c r="M225" s="14">
        <v>31031</v>
      </c>
      <c r="N225" s="15">
        <v>31323</v>
      </c>
      <c r="O225" s="14">
        <v>31635</v>
      </c>
    </row>
    <row r="226" spans="1:15">
      <c r="A226" s="14">
        <v>28366</v>
      </c>
      <c r="B226" s="15">
        <v>28464</v>
      </c>
      <c r="C226" s="14">
        <v>28634</v>
      </c>
      <c r="D226" s="15">
        <v>28765</v>
      </c>
      <c r="E226" s="14">
        <v>29078</v>
      </c>
      <c r="F226" s="15">
        <v>29370</v>
      </c>
      <c r="G226" s="14">
        <v>29540</v>
      </c>
      <c r="H226" s="15">
        <v>29727</v>
      </c>
      <c r="I226" s="14">
        <v>30055</v>
      </c>
      <c r="J226" s="15">
        <v>30292</v>
      </c>
      <c r="K226" s="14">
        <v>30529</v>
      </c>
      <c r="L226" s="15">
        <v>30673</v>
      </c>
      <c r="M226" s="14">
        <v>31033</v>
      </c>
      <c r="N226" s="15">
        <v>31329</v>
      </c>
      <c r="O226" s="14">
        <v>31637</v>
      </c>
    </row>
    <row r="227" spans="1:15">
      <c r="A227" s="14">
        <v>28367</v>
      </c>
      <c r="B227" s="15">
        <v>28469</v>
      </c>
      <c r="C227" s="14">
        <v>28636</v>
      </c>
      <c r="D227" s="15">
        <v>28768</v>
      </c>
      <c r="E227" s="14">
        <v>29080</v>
      </c>
      <c r="F227" s="15">
        <v>29372</v>
      </c>
      <c r="G227" s="14">
        <v>29544</v>
      </c>
      <c r="H227" s="15">
        <v>29728</v>
      </c>
      <c r="I227" s="14">
        <v>30056</v>
      </c>
      <c r="J227" s="15">
        <v>30293</v>
      </c>
      <c r="K227" s="14">
        <v>30533</v>
      </c>
      <c r="L227" s="15">
        <v>30678</v>
      </c>
      <c r="M227" s="14">
        <v>31035</v>
      </c>
      <c r="N227" s="15">
        <v>31331</v>
      </c>
      <c r="O227" s="14">
        <v>31638</v>
      </c>
    </row>
    <row r="228" spans="1:15">
      <c r="A228" s="14">
        <v>28369</v>
      </c>
      <c r="B228" s="15">
        <v>28470</v>
      </c>
      <c r="C228" s="14">
        <v>28640</v>
      </c>
      <c r="D228" s="15">
        <v>28771</v>
      </c>
      <c r="E228" s="14">
        <v>29081</v>
      </c>
      <c r="F228" s="15">
        <v>29373</v>
      </c>
      <c r="G228" s="14">
        <v>29545</v>
      </c>
      <c r="H228" s="15">
        <v>29729</v>
      </c>
      <c r="I228" s="14">
        <v>30103</v>
      </c>
      <c r="J228" s="15">
        <v>30295</v>
      </c>
      <c r="K228" s="14">
        <v>30534</v>
      </c>
      <c r="L228" s="15">
        <v>30683</v>
      </c>
      <c r="M228" s="14">
        <v>31036</v>
      </c>
      <c r="N228" s="15">
        <v>31510</v>
      </c>
      <c r="O228" s="14">
        <v>31639</v>
      </c>
    </row>
    <row r="229" spans="1:15">
      <c r="A229" s="14">
        <v>28377</v>
      </c>
      <c r="B229" s="15">
        <v>28478</v>
      </c>
      <c r="C229" s="14">
        <v>28646</v>
      </c>
      <c r="D229" s="15">
        <v>28774</v>
      </c>
      <c r="E229" s="14">
        <v>29082</v>
      </c>
      <c r="F229" s="15">
        <v>29374</v>
      </c>
      <c r="G229" s="14">
        <v>29547</v>
      </c>
      <c r="H229" s="15">
        <v>29741</v>
      </c>
      <c r="I229" s="14">
        <v>30104</v>
      </c>
      <c r="J229" s="15">
        <v>30410</v>
      </c>
      <c r="K229" s="14">
        <v>30537</v>
      </c>
      <c r="L229" s="15">
        <v>30707</v>
      </c>
      <c r="M229" s="14">
        <v>31037</v>
      </c>
      <c r="N229" s="15">
        <v>31512</v>
      </c>
      <c r="O229" s="14">
        <v>31641</v>
      </c>
    </row>
    <row r="230" spans="1:15">
      <c r="A230" s="14">
        <v>28382</v>
      </c>
      <c r="B230" s="15">
        <v>28504</v>
      </c>
      <c r="C230" s="14">
        <v>28651</v>
      </c>
      <c r="D230" s="15">
        <v>28775</v>
      </c>
      <c r="E230" s="14">
        <v>29101</v>
      </c>
      <c r="F230" s="15">
        <v>29377</v>
      </c>
      <c r="G230" s="14">
        <v>29555</v>
      </c>
      <c r="H230" s="15">
        <v>29743</v>
      </c>
      <c r="I230" s="14">
        <v>30105</v>
      </c>
      <c r="J230" s="15">
        <v>30411</v>
      </c>
      <c r="K230" s="14">
        <v>30540</v>
      </c>
      <c r="L230" s="15">
        <v>30708</v>
      </c>
      <c r="M230" s="14">
        <v>31041</v>
      </c>
      <c r="N230" s="15">
        <v>31513</v>
      </c>
      <c r="O230" s="14">
        <v>31642</v>
      </c>
    </row>
    <row r="231" spans="1:15">
      <c r="A231" s="14">
        <v>28383</v>
      </c>
      <c r="B231" s="15">
        <v>28508</v>
      </c>
      <c r="C231" s="14">
        <v>28654</v>
      </c>
      <c r="D231" s="15">
        <v>28777</v>
      </c>
      <c r="E231" s="14">
        <v>29104</v>
      </c>
      <c r="F231" s="15">
        <v>29379</v>
      </c>
      <c r="G231" s="14">
        <v>29556</v>
      </c>
      <c r="H231" s="15">
        <v>29810</v>
      </c>
      <c r="I231" s="14">
        <v>30108</v>
      </c>
      <c r="J231" s="15">
        <v>30412</v>
      </c>
      <c r="K231" s="14">
        <v>30545</v>
      </c>
      <c r="L231" s="15">
        <v>30711</v>
      </c>
      <c r="M231" s="14">
        <v>31042</v>
      </c>
      <c r="N231" s="15">
        <v>31515</v>
      </c>
      <c r="O231" s="14">
        <v>31643</v>
      </c>
    </row>
    <row r="232" spans="1:15">
      <c r="A232" s="14">
        <v>28385</v>
      </c>
      <c r="B232" s="15">
        <v>28511</v>
      </c>
      <c r="C232" s="14">
        <v>28660</v>
      </c>
      <c r="D232" s="15">
        <v>28782</v>
      </c>
      <c r="E232" s="14">
        <v>29105</v>
      </c>
      <c r="F232" s="15">
        <v>29384</v>
      </c>
      <c r="G232" s="14">
        <v>29565</v>
      </c>
      <c r="H232" s="15">
        <v>29812</v>
      </c>
      <c r="I232" s="14">
        <v>30113</v>
      </c>
      <c r="J232" s="15">
        <v>30413</v>
      </c>
      <c r="K232" s="14">
        <v>30547</v>
      </c>
      <c r="L232" s="15">
        <v>30724</v>
      </c>
      <c r="M232" s="14">
        <v>31044</v>
      </c>
      <c r="N232" s="15">
        <v>31518</v>
      </c>
      <c r="O232" s="14">
        <v>31645</v>
      </c>
    </row>
    <row r="233" spans="1:15">
      <c r="A233" s="14">
        <v>28386</v>
      </c>
      <c r="B233" s="15">
        <v>28515</v>
      </c>
      <c r="C233" s="14">
        <v>28663</v>
      </c>
      <c r="D233" s="15">
        <v>28784</v>
      </c>
      <c r="E233" s="14">
        <v>29107</v>
      </c>
      <c r="F233" s="15">
        <v>29429</v>
      </c>
      <c r="G233" s="14">
        <v>29567</v>
      </c>
      <c r="H233" s="15">
        <v>29813</v>
      </c>
      <c r="I233" s="14">
        <v>30124</v>
      </c>
      <c r="J233" s="15">
        <v>30420</v>
      </c>
      <c r="K233" s="14">
        <v>30554</v>
      </c>
      <c r="L233" s="15">
        <v>30735</v>
      </c>
      <c r="M233" s="14">
        <v>31050</v>
      </c>
      <c r="N233" s="15">
        <v>31519</v>
      </c>
      <c r="O233" s="14">
        <v>31646</v>
      </c>
    </row>
    <row r="234" spans="1:15">
      <c r="A234" s="14">
        <v>28393</v>
      </c>
      <c r="B234" s="15">
        <v>28516</v>
      </c>
      <c r="C234" s="14">
        <v>28664</v>
      </c>
      <c r="D234" s="15">
        <v>28785</v>
      </c>
      <c r="E234" s="14">
        <v>29111</v>
      </c>
      <c r="F234" s="15">
        <v>29431</v>
      </c>
      <c r="G234" s="14">
        <v>29570</v>
      </c>
      <c r="H234" s="15">
        <v>29817</v>
      </c>
      <c r="I234" s="14">
        <v>30139</v>
      </c>
      <c r="J234" s="15">
        <v>30421</v>
      </c>
      <c r="K234" s="14">
        <v>30557</v>
      </c>
      <c r="L234" s="15">
        <v>30746</v>
      </c>
      <c r="M234" s="14">
        <v>31051</v>
      </c>
      <c r="N234" s="15">
        <v>31527</v>
      </c>
      <c r="O234" s="14">
        <v>31647</v>
      </c>
    </row>
    <row r="235" spans="1:15">
      <c r="A235" s="14">
        <v>28395</v>
      </c>
      <c r="B235" s="15">
        <v>28518</v>
      </c>
      <c r="C235" s="14">
        <v>28665</v>
      </c>
      <c r="D235" s="15">
        <v>28789</v>
      </c>
      <c r="E235" s="14">
        <v>29112</v>
      </c>
      <c r="F235" s="15">
        <v>29432</v>
      </c>
      <c r="G235" s="14">
        <v>29574</v>
      </c>
      <c r="H235" s="15">
        <v>29819</v>
      </c>
      <c r="I235" s="14">
        <v>30147</v>
      </c>
      <c r="J235" s="15">
        <v>30424</v>
      </c>
      <c r="K235" s="14">
        <v>30558</v>
      </c>
      <c r="L235" s="15">
        <v>30747</v>
      </c>
      <c r="M235" s="14">
        <v>31054</v>
      </c>
      <c r="N235" s="15">
        <v>31532</v>
      </c>
      <c r="O235" s="14">
        <v>31648</v>
      </c>
    </row>
    <row r="236" spans="1:15">
      <c r="A236" s="14">
        <v>28396</v>
      </c>
      <c r="B236" s="15">
        <v>28520</v>
      </c>
      <c r="C236" s="14">
        <v>28669</v>
      </c>
      <c r="D236" s="15">
        <v>28904</v>
      </c>
      <c r="E236" s="14">
        <v>29113</v>
      </c>
      <c r="F236" s="15">
        <v>29434</v>
      </c>
      <c r="G236" s="14">
        <v>29581</v>
      </c>
      <c r="H236" s="15">
        <v>29821</v>
      </c>
      <c r="I236" s="14">
        <v>30148</v>
      </c>
      <c r="J236" s="15">
        <v>30425</v>
      </c>
      <c r="K236" s="14">
        <v>30564</v>
      </c>
      <c r="L236" s="15">
        <v>30752</v>
      </c>
      <c r="M236" s="14">
        <v>31055</v>
      </c>
      <c r="N236" s="15">
        <v>31533</v>
      </c>
      <c r="O236" s="14">
        <v>31649</v>
      </c>
    </row>
    <row r="237" spans="1:15">
      <c r="A237" s="14">
        <v>28398</v>
      </c>
      <c r="B237" s="15">
        <v>28521</v>
      </c>
      <c r="C237" s="14">
        <v>28670</v>
      </c>
      <c r="D237" s="15">
        <v>28905</v>
      </c>
      <c r="E237" s="14">
        <v>29114</v>
      </c>
      <c r="F237" s="15">
        <v>29435</v>
      </c>
      <c r="G237" s="14">
        <v>29583</v>
      </c>
      <c r="H237" s="15">
        <v>29822</v>
      </c>
      <c r="I237" s="14">
        <v>30151</v>
      </c>
      <c r="J237" s="15">
        <v>30426</v>
      </c>
      <c r="K237" s="14">
        <v>30567</v>
      </c>
      <c r="L237" s="15">
        <v>30802</v>
      </c>
      <c r="M237" s="14">
        <v>31057</v>
      </c>
      <c r="N237" s="15">
        <v>31537</v>
      </c>
      <c r="O237" s="14">
        <v>31650</v>
      </c>
    </row>
    <row r="238" spans="1:15">
      <c r="A238" s="14">
        <v>28399</v>
      </c>
      <c r="B238" s="15">
        <v>28523</v>
      </c>
      <c r="C238" s="14">
        <v>28672</v>
      </c>
      <c r="D238" s="15">
        <v>28906</v>
      </c>
      <c r="E238" s="14">
        <v>29124</v>
      </c>
      <c r="F238" s="15">
        <v>29436</v>
      </c>
      <c r="G238" s="14">
        <v>29584</v>
      </c>
      <c r="H238" s="15">
        <v>29824</v>
      </c>
      <c r="I238" s="14">
        <v>30170</v>
      </c>
      <c r="J238" s="15">
        <v>30427</v>
      </c>
      <c r="K238" s="14">
        <v>30568</v>
      </c>
      <c r="L238" s="15">
        <v>30803</v>
      </c>
      <c r="M238" s="14">
        <v>31058</v>
      </c>
      <c r="N238" s="15">
        <v>31539</v>
      </c>
      <c r="O238" s="14">
        <v>31711</v>
      </c>
    </row>
    <row r="239" spans="1:15">
      <c r="A239" s="14">
        <v>28420</v>
      </c>
      <c r="B239" s="15">
        <v>28524</v>
      </c>
      <c r="C239" s="14">
        <v>28675</v>
      </c>
      <c r="D239" s="15">
        <v>28909</v>
      </c>
      <c r="E239" s="14">
        <v>29125</v>
      </c>
      <c r="F239" s="15">
        <v>29437</v>
      </c>
      <c r="G239" s="14">
        <v>29589</v>
      </c>
      <c r="H239" s="15">
        <v>29827</v>
      </c>
      <c r="I239" s="14">
        <v>30171</v>
      </c>
      <c r="J239" s="15">
        <v>30434</v>
      </c>
      <c r="K239" s="14">
        <v>30571</v>
      </c>
      <c r="L239" s="15">
        <v>30807</v>
      </c>
      <c r="M239" s="14">
        <v>31063</v>
      </c>
      <c r="N239" s="15">
        <v>31542</v>
      </c>
      <c r="O239" s="14">
        <v>31712</v>
      </c>
    </row>
    <row r="240" spans="1:15">
      <c r="A240" s="14">
        <v>28421</v>
      </c>
      <c r="B240" s="15">
        <v>28525</v>
      </c>
      <c r="C240" s="14">
        <v>28676</v>
      </c>
      <c r="D240" s="15">
        <v>29001</v>
      </c>
      <c r="E240" s="14">
        <v>29126</v>
      </c>
      <c r="F240" s="15">
        <v>29438</v>
      </c>
      <c r="G240" s="14">
        <v>29592</v>
      </c>
      <c r="H240" s="15">
        <v>29831</v>
      </c>
      <c r="I240" s="14">
        <v>30173</v>
      </c>
      <c r="J240" s="15">
        <v>30438</v>
      </c>
      <c r="K240" s="14">
        <v>30572</v>
      </c>
      <c r="L240" s="15">
        <v>30808</v>
      </c>
      <c r="M240" s="14">
        <v>31064</v>
      </c>
      <c r="N240" s="15">
        <v>31544</v>
      </c>
      <c r="O240" s="14">
        <v>31713</v>
      </c>
    </row>
    <row r="241" spans="1:15">
      <c r="A241" s="14">
        <v>28423</v>
      </c>
      <c r="B241" s="15">
        <v>28526</v>
      </c>
      <c r="C241" s="14">
        <v>28683</v>
      </c>
      <c r="D241" s="15">
        <v>29003</v>
      </c>
      <c r="E241" s="14">
        <v>29128</v>
      </c>
      <c r="F241" s="15">
        <v>29440</v>
      </c>
      <c r="G241" s="14">
        <v>29596</v>
      </c>
      <c r="H241" s="15">
        <v>29832</v>
      </c>
      <c r="I241" s="14">
        <v>30176</v>
      </c>
      <c r="J241" s="15">
        <v>30439</v>
      </c>
      <c r="K241" s="14">
        <v>30573</v>
      </c>
      <c r="L241" s="15">
        <v>30810</v>
      </c>
      <c r="M241" s="14">
        <v>31066</v>
      </c>
      <c r="N241" s="15">
        <v>31546</v>
      </c>
      <c r="O241" s="14">
        <v>31714</v>
      </c>
    </row>
    <row r="242" spans="1:15">
      <c r="A242" s="14">
        <v>28424</v>
      </c>
      <c r="B242" s="15">
        <v>28527</v>
      </c>
      <c r="C242" s="14">
        <v>28685</v>
      </c>
      <c r="D242" s="15">
        <v>29009</v>
      </c>
      <c r="E242" s="14">
        <v>29129</v>
      </c>
      <c r="F242" s="15">
        <v>29447</v>
      </c>
      <c r="G242" s="14">
        <v>29620</v>
      </c>
      <c r="H242" s="15">
        <v>29835</v>
      </c>
      <c r="I242" s="14">
        <v>30177</v>
      </c>
      <c r="J242" s="15">
        <v>30442</v>
      </c>
      <c r="K242" s="14">
        <v>30576</v>
      </c>
      <c r="L242" s="15">
        <v>30811</v>
      </c>
      <c r="M242" s="14">
        <v>31068</v>
      </c>
      <c r="N242" s="15">
        <v>31549</v>
      </c>
      <c r="O242" s="14">
        <v>31715</v>
      </c>
    </row>
    <row r="243" spans="1:15">
      <c r="A243" s="14">
        <v>28430</v>
      </c>
      <c r="B243" s="15">
        <v>28528</v>
      </c>
      <c r="C243" s="14">
        <v>28689</v>
      </c>
      <c r="D243" s="15">
        <v>29010</v>
      </c>
      <c r="E243" s="14">
        <v>29130</v>
      </c>
      <c r="F243" s="15">
        <v>29448</v>
      </c>
      <c r="G243" s="14">
        <v>29628</v>
      </c>
      <c r="H243" s="15">
        <v>29838</v>
      </c>
      <c r="I243" s="14">
        <v>30178</v>
      </c>
      <c r="J243" s="15">
        <v>30445</v>
      </c>
      <c r="K243" s="14">
        <v>30580</v>
      </c>
      <c r="L243" s="15">
        <v>30817</v>
      </c>
      <c r="M243" s="14">
        <v>31070</v>
      </c>
      <c r="N243" s="15">
        <v>31550</v>
      </c>
      <c r="O243" s="14">
        <v>31716</v>
      </c>
    </row>
    <row r="244" spans="1:15">
      <c r="A244" s="14">
        <v>28431</v>
      </c>
      <c r="B244" s="15">
        <v>28537</v>
      </c>
      <c r="C244" s="14">
        <v>28702</v>
      </c>
      <c r="D244" s="15">
        <v>29014</v>
      </c>
      <c r="E244" s="14">
        <v>29133</v>
      </c>
      <c r="F244" s="15">
        <v>29449</v>
      </c>
      <c r="G244" s="14">
        <v>29635</v>
      </c>
      <c r="H244" s="15">
        <v>29842</v>
      </c>
      <c r="I244" s="14">
        <v>30182</v>
      </c>
      <c r="J244" s="15">
        <v>30446</v>
      </c>
      <c r="K244" s="14">
        <v>30581</v>
      </c>
      <c r="L244" s="15">
        <v>30818</v>
      </c>
      <c r="M244" s="14">
        <v>31071</v>
      </c>
      <c r="N244" s="15">
        <v>31551</v>
      </c>
      <c r="O244" s="14">
        <v>31717</v>
      </c>
    </row>
    <row r="245" spans="1:15">
      <c r="A245" s="14">
        <v>28432</v>
      </c>
      <c r="B245" s="15">
        <v>28538</v>
      </c>
      <c r="C245" s="14">
        <v>28708</v>
      </c>
      <c r="D245" s="15">
        <v>29015</v>
      </c>
      <c r="E245" s="14">
        <v>29135</v>
      </c>
      <c r="F245" s="15">
        <v>29450</v>
      </c>
      <c r="G245" s="14">
        <v>29638</v>
      </c>
      <c r="H245" s="15">
        <v>29844</v>
      </c>
      <c r="I245" s="14">
        <v>30183</v>
      </c>
      <c r="J245" s="15">
        <v>30447</v>
      </c>
      <c r="K245" s="14">
        <v>30582</v>
      </c>
      <c r="L245" s="15">
        <v>30819</v>
      </c>
      <c r="M245" s="14">
        <v>31072</v>
      </c>
      <c r="N245" s="15">
        <v>31552</v>
      </c>
      <c r="O245" s="14">
        <v>31723</v>
      </c>
    </row>
    <row r="246" spans="1:15">
      <c r="A246" s="14">
        <v>28433</v>
      </c>
      <c r="B246" s="15">
        <v>28552</v>
      </c>
      <c r="C246" s="14">
        <v>28709</v>
      </c>
      <c r="D246" s="15">
        <v>29018</v>
      </c>
      <c r="E246" s="14">
        <v>29137</v>
      </c>
      <c r="F246" s="15">
        <v>29452</v>
      </c>
      <c r="G246" s="14">
        <v>29639</v>
      </c>
      <c r="H246" s="15">
        <v>29847</v>
      </c>
      <c r="I246" s="14">
        <v>30184</v>
      </c>
      <c r="J246" s="15">
        <v>30450</v>
      </c>
      <c r="K246" s="14">
        <v>30599</v>
      </c>
      <c r="L246" s="15">
        <v>30820</v>
      </c>
      <c r="M246" s="14">
        <v>31075</v>
      </c>
      <c r="N246" s="15">
        <v>31553</v>
      </c>
      <c r="O246" s="14">
        <v>31724</v>
      </c>
    </row>
    <row r="247" spans="1:15">
      <c r="A247" s="14">
        <v>31725</v>
      </c>
      <c r="B247" s="15">
        <v>31783</v>
      </c>
      <c r="C247" s="14">
        <v>32066</v>
      </c>
      <c r="D247" s="15">
        <v>32344</v>
      </c>
      <c r="E247" s="14">
        <v>32626</v>
      </c>
      <c r="F247" s="15">
        <v>33567</v>
      </c>
      <c r="G247" s="14">
        <v>34973</v>
      </c>
      <c r="H247" s="15">
        <v>35184</v>
      </c>
      <c r="I247" s="14">
        <v>35576</v>
      </c>
      <c r="J247" s="15">
        <v>35775</v>
      </c>
      <c r="K247" s="14">
        <v>36048</v>
      </c>
      <c r="L247" s="15">
        <v>36432</v>
      </c>
      <c r="M247" s="14">
        <v>36728</v>
      </c>
      <c r="N247" s="15">
        <v>36921</v>
      </c>
      <c r="O247" s="14">
        <v>37181</v>
      </c>
    </row>
    <row r="248" spans="1:15">
      <c r="A248" s="14">
        <v>31726</v>
      </c>
      <c r="B248" s="15">
        <v>31784</v>
      </c>
      <c r="C248" s="14">
        <v>32072</v>
      </c>
      <c r="D248" s="15">
        <v>32345</v>
      </c>
      <c r="E248" s="14">
        <v>32628</v>
      </c>
      <c r="F248" s="15">
        <v>33585</v>
      </c>
      <c r="G248" s="14">
        <v>34974</v>
      </c>
      <c r="H248" s="15">
        <v>35186</v>
      </c>
      <c r="I248" s="14">
        <v>35577</v>
      </c>
      <c r="J248" s="15">
        <v>35776</v>
      </c>
      <c r="K248" s="14">
        <v>36049</v>
      </c>
      <c r="L248" s="15">
        <v>36436</v>
      </c>
      <c r="M248" s="14">
        <v>36736</v>
      </c>
      <c r="N248" s="15">
        <v>36925</v>
      </c>
      <c r="O248" s="14">
        <v>37183</v>
      </c>
    </row>
    <row r="249" spans="1:15">
      <c r="A249" s="14">
        <v>31730</v>
      </c>
      <c r="B249" s="15">
        <v>31785</v>
      </c>
      <c r="C249" s="14">
        <v>32091</v>
      </c>
      <c r="D249" s="15">
        <v>32346</v>
      </c>
      <c r="E249" s="14">
        <v>32631</v>
      </c>
      <c r="F249" s="15">
        <v>33597</v>
      </c>
      <c r="G249" s="14">
        <v>35005</v>
      </c>
      <c r="H249" s="15">
        <v>35188</v>
      </c>
      <c r="I249" s="14">
        <v>35578</v>
      </c>
      <c r="J249" s="15">
        <v>35952</v>
      </c>
      <c r="K249" s="14">
        <v>36052</v>
      </c>
      <c r="L249" s="15">
        <v>36439</v>
      </c>
      <c r="M249" s="14">
        <v>36744</v>
      </c>
      <c r="N249" s="15">
        <v>37010</v>
      </c>
      <c r="O249" s="14">
        <v>37184</v>
      </c>
    </row>
    <row r="250" spans="1:15">
      <c r="A250" s="14">
        <v>31732</v>
      </c>
      <c r="B250" s="15">
        <v>31786</v>
      </c>
      <c r="C250" s="14">
        <v>32094</v>
      </c>
      <c r="D250" s="15">
        <v>32347</v>
      </c>
      <c r="E250" s="14">
        <v>32639</v>
      </c>
      <c r="F250" s="15">
        <v>33834</v>
      </c>
      <c r="G250" s="14">
        <v>35006</v>
      </c>
      <c r="H250" s="15">
        <v>35442</v>
      </c>
      <c r="I250" s="14">
        <v>35579</v>
      </c>
      <c r="J250" s="15">
        <v>35953</v>
      </c>
      <c r="K250" s="14">
        <v>36061</v>
      </c>
      <c r="L250" s="15">
        <v>36441</v>
      </c>
      <c r="M250" s="14">
        <v>36748</v>
      </c>
      <c r="N250" s="15">
        <v>37016</v>
      </c>
      <c r="O250" s="14">
        <v>37185</v>
      </c>
    </row>
    <row r="251" spans="1:15">
      <c r="A251" s="14">
        <v>31733</v>
      </c>
      <c r="B251" s="15">
        <v>31787</v>
      </c>
      <c r="C251" s="14">
        <v>32096</v>
      </c>
      <c r="D251" s="15">
        <v>32348</v>
      </c>
      <c r="E251" s="14">
        <v>32640</v>
      </c>
      <c r="F251" s="15">
        <v>33835</v>
      </c>
      <c r="G251" s="14">
        <v>35014</v>
      </c>
      <c r="H251" s="15">
        <v>35444</v>
      </c>
      <c r="I251" s="14">
        <v>35580</v>
      </c>
      <c r="J251" s="15">
        <v>35959</v>
      </c>
      <c r="K251" s="14">
        <v>36062</v>
      </c>
      <c r="L251" s="15">
        <v>36445</v>
      </c>
      <c r="M251" s="14">
        <v>36750</v>
      </c>
      <c r="N251" s="15">
        <v>37018</v>
      </c>
      <c r="O251" s="14">
        <v>37186</v>
      </c>
    </row>
    <row r="252" spans="1:15">
      <c r="A252" s="14">
        <v>31734</v>
      </c>
      <c r="B252" s="15">
        <v>31789</v>
      </c>
      <c r="C252" s="14">
        <v>32102</v>
      </c>
      <c r="D252" s="15">
        <v>32350</v>
      </c>
      <c r="E252" s="14">
        <v>32641</v>
      </c>
      <c r="F252" s="15">
        <v>33841</v>
      </c>
      <c r="G252" s="14">
        <v>35031</v>
      </c>
      <c r="H252" s="15">
        <v>35446</v>
      </c>
      <c r="I252" s="14">
        <v>35585</v>
      </c>
      <c r="J252" s="15">
        <v>35960</v>
      </c>
      <c r="K252" s="14">
        <v>36064</v>
      </c>
      <c r="L252" s="15">
        <v>36446</v>
      </c>
      <c r="M252" s="14">
        <v>36753</v>
      </c>
      <c r="N252" s="15">
        <v>37019</v>
      </c>
      <c r="O252" s="14">
        <v>37190</v>
      </c>
    </row>
    <row r="253" spans="1:15">
      <c r="A253" s="14">
        <v>31735</v>
      </c>
      <c r="B253" s="15">
        <v>31790</v>
      </c>
      <c r="C253" s="14">
        <v>32105</v>
      </c>
      <c r="D253" s="15">
        <v>32352</v>
      </c>
      <c r="E253" s="14">
        <v>32644</v>
      </c>
      <c r="F253" s="15">
        <v>33849</v>
      </c>
      <c r="G253" s="14">
        <v>35033</v>
      </c>
      <c r="H253" s="15">
        <v>35452</v>
      </c>
      <c r="I253" s="14">
        <v>35586</v>
      </c>
      <c r="J253" s="15">
        <v>35961</v>
      </c>
      <c r="K253" s="14">
        <v>36069</v>
      </c>
      <c r="L253" s="15">
        <v>36451</v>
      </c>
      <c r="M253" s="14">
        <v>36758</v>
      </c>
      <c r="N253" s="15">
        <v>37020</v>
      </c>
      <c r="O253" s="14">
        <v>37191</v>
      </c>
    </row>
    <row r="254" spans="1:15">
      <c r="A254" s="14">
        <v>31736</v>
      </c>
      <c r="B254" s="15">
        <v>31795</v>
      </c>
      <c r="C254" s="14">
        <v>32112</v>
      </c>
      <c r="D254" s="15">
        <v>32356</v>
      </c>
      <c r="E254" s="14">
        <v>32656</v>
      </c>
      <c r="F254" s="15">
        <v>33852</v>
      </c>
      <c r="G254" s="14">
        <v>35034</v>
      </c>
      <c r="H254" s="15">
        <v>35453</v>
      </c>
      <c r="I254" s="14">
        <v>35587</v>
      </c>
      <c r="J254" s="15">
        <v>35962</v>
      </c>
      <c r="K254" s="14">
        <v>36071</v>
      </c>
      <c r="L254" s="15">
        <v>36453</v>
      </c>
      <c r="M254" s="14">
        <v>36759</v>
      </c>
      <c r="N254" s="15">
        <v>37022</v>
      </c>
      <c r="O254" s="14">
        <v>37305</v>
      </c>
    </row>
    <row r="255" spans="1:15">
      <c r="A255" s="14">
        <v>31737</v>
      </c>
      <c r="B255" s="15">
        <v>31796</v>
      </c>
      <c r="C255" s="14">
        <v>32130</v>
      </c>
      <c r="D255" s="15">
        <v>32359</v>
      </c>
      <c r="E255" s="14">
        <v>32662</v>
      </c>
      <c r="F255" s="15">
        <v>33862</v>
      </c>
      <c r="G255" s="14">
        <v>35035</v>
      </c>
      <c r="H255" s="15">
        <v>35456</v>
      </c>
      <c r="I255" s="14">
        <v>35592</v>
      </c>
      <c r="J255" s="15">
        <v>35963</v>
      </c>
      <c r="K255" s="14">
        <v>36075</v>
      </c>
      <c r="L255" s="15">
        <v>36454</v>
      </c>
      <c r="M255" s="14">
        <v>36762</v>
      </c>
      <c r="N255" s="15">
        <v>37023</v>
      </c>
      <c r="O255" s="14">
        <v>37306</v>
      </c>
    </row>
    <row r="256" spans="1:15">
      <c r="A256" s="14">
        <v>31738</v>
      </c>
      <c r="B256" s="15">
        <v>31797</v>
      </c>
      <c r="C256" s="14">
        <v>32131</v>
      </c>
      <c r="D256" s="15">
        <v>32360</v>
      </c>
      <c r="E256" s="14">
        <v>32663</v>
      </c>
      <c r="F256" s="15">
        <v>33867</v>
      </c>
      <c r="G256" s="14">
        <v>35036</v>
      </c>
      <c r="H256" s="15">
        <v>35457</v>
      </c>
      <c r="I256" s="14">
        <v>35593</v>
      </c>
      <c r="J256" s="15">
        <v>35964</v>
      </c>
      <c r="K256" s="14">
        <v>36079</v>
      </c>
      <c r="L256" s="15">
        <v>36455</v>
      </c>
      <c r="M256" s="14">
        <v>36763</v>
      </c>
      <c r="N256" s="15">
        <v>37025</v>
      </c>
      <c r="O256" s="14">
        <v>37307</v>
      </c>
    </row>
    <row r="257" spans="1:15">
      <c r="A257" s="14">
        <v>31740</v>
      </c>
      <c r="B257" s="15">
        <v>31798</v>
      </c>
      <c r="C257" s="14">
        <v>32133</v>
      </c>
      <c r="D257" s="15">
        <v>32420</v>
      </c>
      <c r="E257" s="14">
        <v>32666</v>
      </c>
      <c r="F257" s="15">
        <v>33875</v>
      </c>
      <c r="G257" s="14">
        <v>35042</v>
      </c>
      <c r="H257" s="15">
        <v>35458</v>
      </c>
      <c r="I257" s="14">
        <v>35594</v>
      </c>
      <c r="J257" s="15">
        <v>35966</v>
      </c>
      <c r="K257" s="14">
        <v>36080</v>
      </c>
      <c r="L257" s="15">
        <v>36456</v>
      </c>
      <c r="M257" s="14">
        <v>36765</v>
      </c>
      <c r="N257" s="15">
        <v>37026</v>
      </c>
      <c r="O257" s="14">
        <v>37310</v>
      </c>
    </row>
    <row r="258" spans="1:15">
      <c r="A258" s="14">
        <v>31741</v>
      </c>
      <c r="B258" s="15">
        <v>31801</v>
      </c>
      <c r="C258" s="14">
        <v>32134</v>
      </c>
      <c r="D258" s="15">
        <v>32421</v>
      </c>
      <c r="E258" s="14">
        <v>32667</v>
      </c>
      <c r="F258" s="15">
        <v>33876</v>
      </c>
      <c r="G258" s="14">
        <v>35044</v>
      </c>
      <c r="H258" s="15">
        <v>35460</v>
      </c>
      <c r="I258" s="14">
        <v>35614</v>
      </c>
      <c r="J258" s="15">
        <v>35971</v>
      </c>
      <c r="K258" s="14">
        <v>36083</v>
      </c>
      <c r="L258" s="15">
        <v>36467</v>
      </c>
      <c r="M258" s="14">
        <v>36766</v>
      </c>
      <c r="N258" s="15">
        <v>37028</v>
      </c>
      <c r="O258" s="14">
        <v>37313</v>
      </c>
    </row>
    <row r="259" spans="1:15">
      <c r="A259" s="14">
        <v>31742</v>
      </c>
      <c r="B259" s="15">
        <v>31803</v>
      </c>
      <c r="C259" s="14">
        <v>32138</v>
      </c>
      <c r="D259" s="15">
        <v>32423</v>
      </c>
      <c r="E259" s="14">
        <v>32668</v>
      </c>
      <c r="F259" s="15">
        <v>33898</v>
      </c>
      <c r="G259" s="14">
        <v>35046</v>
      </c>
      <c r="H259" s="15">
        <v>35462</v>
      </c>
      <c r="I259" s="14">
        <v>35616</v>
      </c>
      <c r="J259" s="15">
        <v>35972</v>
      </c>
      <c r="K259" s="14">
        <v>36251</v>
      </c>
      <c r="L259" s="15">
        <v>36470</v>
      </c>
      <c r="M259" s="14">
        <v>36769</v>
      </c>
      <c r="N259" s="15">
        <v>37032</v>
      </c>
      <c r="O259" s="14">
        <v>37317</v>
      </c>
    </row>
    <row r="260" spans="1:15">
      <c r="A260" s="14">
        <v>31743</v>
      </c>
      <c r="B260" s="15">
        <v>31805</v>
      </c>
      <c r="C260" s="14">
        <v>32139</v>
      </c>
      <c r="D260" s="15">
        <v>32425</v>
      </c>
      <c r="E260" s="14">
        <v>32680</v>
      </c>
      <c r="F260" s="15">
        <v>33930</v>
      </c>
      <c r="G260" s="14">
        <v>35049</v>
      </c>
      <c r="H260" s="15">
        <v>35463</v>
      </c>
      <c r="I260" s="14">
        <v>35618</v>
      </c>
      <c r="J260" s="15">
        <v>35974</v>
      </c>
      <c r="K260" s="14">
        <v>36255</v>
      </c>
      <c r="L260" s="15">
        <v>36471</v>
      </c>
      <c r="M260" s="14">
        <v>36773</v>
      </c>
      <c r="N260" s="15">
        <v>37033</v>
      </c>
      <c r="O260" s="14">
        <v>37322</v>
      </c>
    </row>
    <row r="261" spans="1:15">
      <c r="A261" s="14">
        <v>31744</v>
      </c>
      <c r="B261" s="15">
        <v>31806</v>
      </c>
      <c r="C261" s="14">
        <v>32145</v>
      </c>
      <c r="D261" s="15">
        <v>32426</v>
      </c>
      <c r="E261" s="14">
        <v>32681</v>
      </c>
      <c r="F261" s="15">
        <v>33935</v>
      </c>
      <c r="G261" s="14">
        <v>35051</v>
      </c>
      <c r="H261" s="15">
        <v>35466</v>
      </c>
      <c r="I261" s="14">
        <v>35619</v>
      </c>
      <c r="J261" s="15">
        <v>35975</v>
      </c>
      <c r="K261" s="14">
        <v>36256</v>
      </c>
      <c r="L261" s="15">
        <v>36473</v>
      </c>
      <c r="M261" s="14">
        <v>36775</v>
      </c>
      <c r="N261" s="15">
        <v>37036</v>
      </c>
      <c r="O261" s="14">
        <v>37324</v>
      </c>
    </row>
    <row r="262" spans="1:15">
      <c r="A262" s="14">
        <v>31745</v>
      </c>
      <c r="B262" s="15">
        <v>31811</v>
      </c>
      <c r="C262" s="14">
        <v>32147</v>
      </c>
      <c r="D262" s="15">
        <v>32427</v>
      </c>
      <c r="E262" s="14">
        <v>32686</v>
      </c>
      <c r="F262" s="15">
        <v>33944</v>
      </c>
      <c r="G262" s="14">
        <v>35053</v>
      </c>
      <c r="H262" s="15">
        <v>35470</v>
      </c>
      <c r="I262" s="14">
        <v>35621</v>
      </c>
      <c r="J262" s="15">
        <v>35978</v>
      </c>
      <c r="K262" s="14">
        <v>36261</v>
      </c>
      <c r="L262" s="15">
        <v>36474</v>
      </c>
      <c r="M262" s="14">
        <v>36779</v>
      </c>
      <c r="N262" s="15">
        <v>37047</v>
      </c>
      <c r="O262" s="14">
        <v>37327</v>
      </c>
    </row>
    <row r="263" spans="1:15">
      <c r="A263" s="14">
        <v>31746</v>
      </c>
      <c r="B263" s="15">
        <v>31815</v>
      </c>
      <c r="C263" s="14">
        <v>32148</v>
      </c>
      <c r="D263" s="15">
        <v>32430</v>
      </c>
      <c r="E263" s="14">
        <v>32692</v>
      </c>
      <c r="F263" s="15">
        <v>33960</v>
      </c>
      <c r="G263" s="14">
        <v>35060</v>
      </c>
      <c r="H263" s="15">
        <v>35474</v>
      </c>
      <c r="I263" s="14">
        <v>35622</v>
      </c>
      <c r="J263" s="15">
        <v>35979</v>
      </c>
      <c r="K263" s="14">
        <v>36263</v>
      </c>
      <c r="L263" s="15">
        <v>36475</v>
      </c>
      <c r="M263" s="14">
        <v>36782</v>
      </c>
      <c r="N263" s="15">
        <v>37049</v>
      </c>
      <c r="O263" s="14">
        <v>37328</v>
      </c>
    </row>
    <row r="264" spans="1:15">
      <c r="A264" s="14">
        <v>31747</v>
      </c>
      <c r="B264" s="15">
        <v>31816</v>
      </c>
      <c r="C264" s="14">
        <v>32149</v>
      </c>
      <c r="D264" s="15">
        <v>32431</v>
      </c>
      <c r="E264" s="14">
        <v>32693</v>
      </c>
      <c r="F264" s="15">
        <v>33975</v>
      </c>
      <c r="G264" s="14">
        <v>35063</v>
      </c>
      <c r="H264" s="15">
        <v>35480</v>
      </c>
      <c r="I264" s="14">
        <v>35633</v>
      </c>
      <c r="J264" s="15">
        <v>35980</v>
      </c>
      <c r="K264" s="14">
        <v>36264</v>
      </c>
      <c r="L264" s="15">
        <v>36477</v>
      </c>
      <c r="M264" s="14">
        <v>36783</v>
      </c>
      <c r="N264" s="15">
        <v>37050</v>
      </c>
      <c r="O264" s="14">
        <v>37329</v>
      </c>
    </row>
    <row r="265" spans="1:15">
      <c r="A265" s="14">
        <v>31749</v>
      </c>
      <c r="B265" s="15">
        <v>31823</v>
      </c>
      <c r="C265" s="14">
        <v>32157</v>
      </c>
      <c r="D265" s="15">
        <v>32433</v>
      </c>
      <c r="E265" s="14">
        <v>32694</v>
      </c>
      <c r="F265" s="15">
        <v>33982</v>
      </c>
      <c r="G265" s="14">
        <v>35072</v>
      </c>
      <c r="H265" s="15">
        <v>35481</v>
      </c>
      <c r="I265" s="14">
        <v>35643</v>
      </c>
      <c r="J265" s="15">
        <v>35981</v>
      </c>
      <c r="K265" s="14">
        <v>36267</v>
      </c>
      <c r="L265" s="15">
        <v>36483</v>
      </c>
      <c r="M265" s="14">
        <v>36784</v>
      </c>
      <c r="N265" s="15">
        <v>37051</v>
      </c>
      <c r="O265" s="14">
        <v>37330</v>
      </c>
    </row>
    <row r="266" spans="1:15">
      <c r="A266" s="14">
        <v>31750</v>
      </c>
      <c r="B266" s="15">
        <v>31824</v>
      </c>
      <c r="C266" s="14">
        <v>32160</v>
      </c>
      <c r="D266" s="15">
        <v>32434</v>
      </c>
      <c r="E266" s="14">
        <v>32709</v>
      </c>
      <c r="F266" s="15">
        <v>34138</v>
      </c>
      <c r="G266" s="14">
        <v>35074</v>
      </c>
      <c r="H266" s="15">
        <v>35490</v>
      </c>
      <c r="I266" s="14">
        <v>35645</v>
      </c>
      <c r="J266" s="15">
        <v>35983</v>
      </c>
      <c r="K266" s="14">
        <v>36270</v>
      </c>
      <c r="L266" s="15">
        <v>36505</v>
      </c>
      <c r="M266" s="14">
        <v>36790</v>
      </c>
      <c r="N266" s="15">
        <v>37052</v>
      </c>
      <c r="O266" s="14">
        <v>37333</v>
      </c>
    </row>
    <row r="267" spans="1:15">
      <c r="A267" s="14">
        <v>31751</v>
      </c>
      <c r="B267" s="15">
        <v>31825</v>
      </c>
      <c r="C267" s="14">
        <v>32179</v>
      </c>
      <c r="D267" s="15">
        <v>32435</v>
      </c>
      <c r="E267" s="14">
        <v>32732</v>
      </c>
      <c r="F267" s="15">
        <v>34139</v>
      </c>
      <c r="G267" s="14">
        <v>35077</v>
      </c>
      <c r="H267" s="15">
        <v>35503</v>
      </c>
      <c r="I267" s="14">
        <v>35646</v>
      </c>
      <c r="J267" s="15">
        <v>35984</v>
      </c>
      <c r="K267" s="14">
        <v>36272</v>
      </c>
      <c r="L267" s="15">
        <v>36507</v>
      </c>
      <c r="M267" s="14">
        <v>36792</v>
      </c>
      <c r="N267" s="15">
        <v>37057</v>
      </c>
      <c r="O267" s="14">
        <v>37334</v>
      </c>
    </row>
    <row r="268" spans="1:15">
      <c r="A268" s="14">
        <v>31752</v>
      </c>
      <c r="B268" s="15">
        <v>31826</v>
      </c>
      <c r="C268" s="14">
        <v>32180</v>
      </c>
      <c r="D268" s="15">
        <v>32438</v>
      </c>
      <c r="E268" s="14">
        <v>32736</v>
      </c>
      <c r="F268" s="15">
        <v>34141</v>
      </c>
      <c r="G268" s="14">
        <v>35078</v>
      </c>
      <c r="H268" s="15">
        <v>35540</v>
      </c>
      <c r="I268" s="14">
        <v>35647</v>
      </c>
      <c r="J268" s="15">
        <v>35988</v>
      </c>
      <c r="K268" s="14">
        <v>36274</v>
      </c>
      <c r="L268" s="15">
        <v>36511</v>
      </c>
      <c r="M268" s="14">
        <v>36850</v>
      </c>
      <c r="N268" s="15">
        <v>37059</v>
      </c>
      <c r="O268" s="14">
        <v>37338</v>
      </c>
    </row>
    <row r="269" spans="1:15">
      <c r="A269" s="14">
        <v>31754</v>
      </c>
      <c r="B269" s="15">
        <v>31827</v>
      </c>
      <c r="C269" s="14">
        <v>32181</v>
      </c>
      <c r="D269" s="15">
        <v>32442</v>
      </c>
      <c r="E269" s="14">
        <v>32764</v>
      </c>
      <c r="F269" s="15">
        <v>34142</v>
      </c>
      <c r="G269" s="14">
        <v>35079</v>
      </c>
      <c r="H269" s="15">
        <v>35541</v>
      </c>
      <c r="I269" s="14">
        <v>35648</v>
      </c>
      <c r="J269" s="15">
        <v>35989</v>
      </c>
      <c r="K269" s="14">
        <v>36276</v>
      </c>
      <c r="L269" s="15">
        <v>36515</v>
      </c>
      <c r="M269" s="14">
        <v>36851</v>
      </c>
      <c r="N269" s="15">
        <v>37060</v>
      </c>
      <c r="O269" s="14">
        <v>37339</v>
      </c>
    </row>
    <row r="270" spans="1:15">
      <c r="A270" s="14">
        <v>31756</v>
      </c>
      <c r="B270" s="15">
        <v>31830</v>
      </c>
      <c r="C270" s="14">
        <v>32182</v>
      </c>
      <c r="D270" s="15">
        <v>32445</v>
      </c>
      <c r="E270" s="14">
        <v>32767</v>
      </c>
      <c r="F270" s="15">
        <v>34143</v>
      </c>
      <c r="G270" s="14">
        <v>35083</v>
      </c>
      <c r="H270" s="15">
        <v>35542</v>
      </c>
      <c r="I270" s="14">
        <v>35652</v>
      </c>
      <c r="J270" s="15">
        <v>35990</v>
      </c>
      <c r="K270" s="14">
        <v>36278</v>
      </c>
      <c r="L270" s="15">
        <v>36521</v>
      </c>
      <c r="M270" s="14">
        <v>36852</v>
      </c>
      <c r="N270" s="15">
        <v>37061</v>
      </c>
      <c r="O270" s="14">
        <v>37340</v>
      </c>
    </row>
    <row r="271" spans="1:15">
      <c r="A271" s="14">
        <v>31759</v>
      </c>
      <c r="B271" s="15">
        <v>31832</v>
      </c>
      <c r="C271" s="14">
        <v>32183</v>
      </c>
      <c r="D271" s="15">
        <v>32449</v>
      </c>
      <c r="E271" s="14">
        <v>32775</v>
      </c>
      <c r="F271" s="15">
        <v>34251</v>
      </c>
      <c r="G271" s="14">
        <v>35085</v>
      </c>
      <c r="H271" s="15">
        <v>35543</v>
      </c>
      <c r="I271" s="14">
        <v>35670</v>
      </c>
      <c r="J271" s="15">
        <v>36005</v>
      </c>
      <c r="K271" s="14">
        <v>36279</v>
      </c>
      <c r="L271" s="15">
        <v>36522</v>
      </c>
      <c r="M271" s="14">
        <v>36853</v>
      </c>
      <c r="N271" s="15">
        <v>37078</v>
      </c>
      <c r="O271" s="14">
        <v>37342</v>
      </c>
    </row>
    <row r="272" spans="1:15">
      <c r="A272" s="14">
        <v>31761</v>
      </c>
      <c r="B272" s="15">
        <v>31836</v>
      </c>
      <c r="C272" s="14">
        <v>32185</v>
      </c>
      <c r="D272" s="15">
        <v>32452</v>
      </c>
      <c r="E272" s="14">
        <v>32833</v>
      </c>
      <c r="F272" s="15">
        <v>34265</v>
      </c>
      <c r="G272" s="14">
        <v>35087</v>
      </c>
      <c r="H272" s="15">
        <v>35544</v>
      </c>
      <c r="I272" s="14">
        <v>35671</v>
      </c>
      <c r="J272" s="15">
        <v>36006</v>
      </c>
      <c r="K272" s="14">
        <v>36311</v>
      </c>
      <c r="L272" s="15">
        <v>36525</v>
      </c>
      <c r="M272" s="14">
        <v>36854</v>
      </c>
      <c r="N272" s="15">
        <v>37079</v>
      </c>
      <c r="O272" s="14">
        <v>37345</v>
      </c>
    </row>
    <row r="273" spans="1:15">
      <c r="A273" s="14">
        <v>31762</v>
      </c>
      <c r="B273" s="15">
        <v>32009</v>
      </c>
      <c r="C273" s="14">
        <v>32187</v>
      </c>
      <c r="D273" s="15">
        <v>32462</v>
      </c>
      <c r="E273" s="14">
        <v>32834</v>
      </c>
      <c r="F273" s="15">
        <v>34266</v>
      </c>
      <c r="G273" s="14">
        <v>35089</v>
      </c>
      <c r="H273" s="15">
        <v>35546</v>
      </c>
      <c r="I273" s="14">
        <v>35672</v>
      </c>
      <c r="J273" s="15">
        <v>36009</v>
      </c>
      <c r="K273" s="14">
        <v>36314</v>
      </c>
      <c r="L273" s="15">
        <v>36530</v>
      </c>
      <c r="M273" s="14">
        <v>36861</v>
      </c>
      <c r="N273" s="15">
        <v>37082</v>
      </c>
      <c r="O273" s="14">
        <v>37347</v>
      </c>
    </row>
    <row r="274" spans="1:15">
      <c r="A274" s="14">
        <v>31765</v>
      </c>
      <c r="B274" s="15">
        <v>32013</v>
      </c>
      <c r="C274" s="14">
        <v>32189</v>
      </c>
      <c r="D274" s="15">
        <v>32465</v>
      </c>
      <c r="E274" s="14">
        <v>32948</v>
      </c>
      <c r="F274" s="15">
        <v>34268</v>
      </c>
      <c r="G274" s="14">
        <v>35097</v>
      </c>
      <c r="H274" s="15">
        <v>35548</v>
      </c>
      <c r="I274" s="14">
        <v>35740</v>
      </c>
      <c r="J274" s="15">
        <v>36010</v>
      </c>
      <c r="K274" s="14">
        <v>36316</v>
      </c>
      <c r="L274" s="15">
        <v>36541</v>
      </c>
      <c r="M274" s="14">
        <v>36862</v>
      </c>
      <c r="N274" s="15">
        <v>37083</v>
      </c>
      <c r="O274" s="14">
        <v>37348</v>
      </c>
    </row>
    <row r="275" spans="1:15">
      <c r="A275" s="14">
        <v>31766</v>
      </c>
      <c r="B275" s="15">
        <v>32033</v>
      </c>
      <c r="C275" s="14">
        <v>32190</v>
      </c>
      <c r="D275" s="15">
        <v>32466</v>
      </c>
      <c r="E275" s="14">
        <v>33001</v>
      </c>
      <c r="F275" s="15">
        <v>34433</v>
      </c>
      <c r="G275" s="14">
        <v>35098</v>
      </c>
      <c r="H275" s="15">
        <v>35549</v>
      </c>
      <c r="I275" s="14">
        <v>35744</v>
      </c>
      <c r="J275" s="15">
        <v>36013</v>
      </c>
      <c r="K275" s="14">
        <v>36319</v>
      </c>
      <c r="L275" s="15">
        <v>36545</v>
      </c>
      <c r="M275" s="14">
        <v>36863</v>
      </c>
      <c r="N275" s="15">
        <v>37095</v>
      </c>
      <c r="O275" s="14">
        <v>37353</v>
      </c>
    </row>
    <row r="276" spans="1:15">
      <c r="A276" s="14">
        <v>31767</v>
      </c>
      <c r="B276" s="15">
        <v>32038</v>
      </c>
      <c r="C276" s="14">
        <v>32192</v>
      </c>
      <c r="D276" s="15">
        <v>32531</v>
      </c>
      <c r="E276" s="14">
        <v>33109</v>
      </c>
      <c r="F276" s="15">
        <v>34436</v>
      </c>
      <c r="G276" s="14">
        <v>35118</v>
      </c>
      <c r="H276" s="15">
        <v>35550</v>
      </c>
      <c r="I276" s="14">
        <v>35746</v>
      </c>
      <c r="J276" s="15">
        <v>36024</v>
      </c>
      <c r="K276" s="14">
        <v>36320</v>
      </c>
      <c r="L276" s="15">
        <v>36548</v>
      </c>
      <c r="M276" s="14">
        <v>36866</v>
      </c>
      <c r="N276" s="15">
        <v>37098</v>
      </c>
      <c r="O276" s="14">
        <v>37356</v>
      </c>
    </row>
    <row r="277" spans="1:15">
      <c r="A277" s="14">
        <v>31770</v>
      </c>
      <c r="B277" s="15">
        <v>32040</v>
      </c>
      <c r="C277" s="14">
        <v>32227</v>
      </c>
      <c r="D277" s="15">
        <v>32535</v>
      </c>
      <c r="E277" s="14">
        <v>33430</v>
      </c>
      <c r="F277" s="15">
        <v>34449</v>
      </c>
      <c r="G277" s="14">
        <v>35130</v>
      </c>
      <c r="H277" s="15">
        <v>35552</v>
      </c>
      <c r="I277" s="14">
        <v>35747</v>
      </c>
      <c r="J277" s="15">
        <v>36026</v>
      </c>
      <c r="K277" s="14">
        <v>36323</v>
      </c>
      <c r="L277" s="15">
        <v>36551</v>
      </c>
      <c r="M277" s="14">
        <v>36869</v>
      </c>
      <c r="N277" s="15">
        <v>37101</v>
      </c>
      <c r="O277" s="14">
        <v>37357</v>
      </c>
    </row>
    <row r="278" spans="1:15">
      <c r="A278" s="14">
        <v>31771</v>
      </c>
      <c r="B278" s="15">
        <v>32042</v>
      </c>
      <c r="C278" s="14">
        <v>32234</v>
      </c>
      <c r="D278" s="15">
        <v>32537</v>
      </c>
      <c r="E278" s="14">
        <v>33438</v>
      </c>
      <c r="F278" s="15">
        <v>34484</v>
      </c>
      <c r="G278" s="14">
        <v>35131</v>
      </c>
      <c r="H278" s="15">
        <v>35554</v>
      </c>
      <c r="I278" s="14">
        <v>35751</v>
      </c>
      <c r="J278" s="15">
        <v>36027</v>
      </c>
      <c r="K278" s="14">
        <v>36344</v>
      </c>
      <c r="L278" s="15">
        <v>36560</v>
      </c>
      <c r="M278" s="14">
        <v>36871</v>
      </c>
      <c r="N278" s="15">
        <v>37118</v>
      </c>
      <c r="O278" s="14">
        <v>37359</v>
      </c>
    </row>
    <row r="279" spans="1:15">
      <c r="A279" s="14">
        <v>31772</v>
      </c>
      <c r="B279" s="15">
        <v>32044</v>
      </c>
      <c r="C279" s="14">
        <v>32320</v>
      </c>
      <c r="D279" s="15">
        <v>32538</v>
      </c>
      <c r="E279" s="14">
        <v>33439</v>
      </c>
      <c r="F279" s="15">
        <v>34488</v>
      </c>
      <c r="G279" s="14">
        <v>35133</v>
      </c>
      <c r="H279" s="15">
        <v>35555</v>
      </c>
      <c r="I279" s="14">
        <v>35752</v>
      </c>
      <c r="J279" s="15">
        <v>36028</v>
      </c>
      <c r="K279" s="14">
        <v>36346</v>
      </c>
      <c r="L279" s="15">
        <v>36562</v>
      </c>
      <c r="M279" s="14">
        <v>36874</v>
      </c>
      <c r="N279" s="15">
        <v>37134</v>
      </c>
      <c r="O279" s="14">
        <v>37360</v>
      </c>
    </row>
    <row r="280" spans="1:15">
      <c r="A280" s="14">
        <v>31773</v>
      </c>
      <c r="B280" s="15">
        <v>32046</v>
      </c>
      <c r="C280" s="14">
        <v>32321</v>
      </c>
      <c r="D280" s="15">
        <v>32564</v>
      </c>
      <c r="E280" s="14">
        <v>33440</v>
      </c>
      <c r="F280" s="15">
        <v>34498</v>
      </c>
      <c r="G280" s="14">
        <v>35143</v>
      </c>
      <c r="H280" s="15">
        <v>35560</v>
      </c>
      <c r="I280" s="14">
        <v>35755</v>
      </c>
      <c r="J280" s="15">
        <v>36032</v>
      </c>
      <c r="K280" s="14">
        <v>36351</v>
      </c>
      <c r="L280" s="15">
        <v>36569</v>
      </c>
      <c r="M280" s="14">
        <v>36875</v>
      </c>
      <c r="N280" s="15">
        <v>37137</v>
      </c>
      <c r="O280" s="14">
        <v>37361</v>
      </c>
    </row>
    <row r="281" spans="1:15">
      <c r="A281" s="14">
        <v>31774</v>
      </c>
      <c r="B281" s="15">
        <v>32052</v>
      </c>
      <c r="C281" s="14">
        <v>32322</v>
      </c>
      <c r="D281" s="15">
        <v>32565</v>
      </c>
      <c r="E281" s="14">
        <v>33459</v>
      </c>
      <c r="F281" s="15">
        <v>34614</v>
      </c>
      <c r="G281" s="14">
        <v>35151</v>
      </c>
      <c r="H281" s="15">
        <v>35563</v>
      </c>
      <c r="I281" s="14">
        <v>35756</v>
      </c>
      <c r="J281" s="15">
        <v>36033</v>
      </c>
      <c r="K281" s="14">
        <v>36353</v>
      </c>
      <c r="L281" s="15">
        <v>36583</v>
      </c>
      <c r="M281" s="14">
        <v>36877</v>
      </c>
      <c r="N281" s="15">
        <v>37141</v>
      </c>
      <c r="O281" s="14">
        <v>37362</v>
      </c>
    </row>
    <row r="282" spans="1:15">
      <c r="A282" s="14">
        <v>31775</v>
      </c>
      <c r="B282" s="15">
        <v>32053</v>
      </c>
      <c r="C282" s="14">
        <v>32323</v>
      </c>
      <c r="D282" s="15">
        <v>32567</v>
      </c>
      <c r="E282" s="14">
        <v>33471</v>
      </c>
      <c r="F282" s="15">
        <v>34679</v>
      </c>
      <c r="G282" s="14">
        <v>35171</v>
      </c>
      <c r="H282" s="15">
        <v>35564</v>
      </c>
      <c r="I282" s="14">
        <v>35764</v>
      </c>
      <c r="J282" s="15">
        <v>36034</v>
      </c>
      <c r="K282" s="14">
        <v>36373</v>
      </c>
      <c r="L282" s="15">
        <v>36584</v>
      </c>
      <c r="M282" s="14">
        <v>36879</v>
      </c>
      <c r="N282" s="15">
        <v>37142</v>
      </c>
      <c r="O282" s="14">
        <v>37366</v>
      </c>
    </row>
    <row r="283" spans="1:15">
      <c r="A283" s="14">
        <v>31777</v>
      </c>
      <c r="B283" s="15">
        <v>32054</v>
      </c>
      <c r="C283" s="14">
        <v>32328</v>
      </c>
      <c r="D283" s="15">
        <v>32577</v>
      </c>
      <c r="E283" s="14">
        <v>33493</v>
      </c>
      <c r="F283" s="15">
        <v>34705</v>
      </c>
      <c r="G283" s="14">
        <v>35172</v>
      </c>
      <c r="H283" s="15">
        <v>35565</v>
      </c>
      <c r="I283" s="14">
        <v>35765</v>
      </c>
      <c r="J283" s="15">
        <v>36036</v>
      </c>
      <c r="K283" s="14">
        <v>36374</v>
      </c>
      <c r="L283" s="15">
        <v>36586</v>
      </c>
      <c r="M283" s="14">
        <v>36904</v>
      </c>
      <c r="N283" s="15">
        <v>37147</v>
      </c>
      <c r="O283" s="14">
        <v>37369</v>
      </c>
    </row>
    <row r="284" spans="1:15">
      <c r="A284" s="14">
        <v>31778</v>
      </c>
      <c r="B284" s="15">
        <v>32058</v>
      </c>
      <c r="C284" s="14">
        <v>32334</v>
      </c>
      <c r="D284" s="15">
        <v>32619</v>
      </c>
      <c r="E284" s="14">
        <v>33514</v>
      </c>
      <c r="F284" s="15">
        <v>34773</v>
      </c>
      <c r="G284" s="14">
        <v>35175</v>
      </c>
      <c r="H284" s="15">
        <v>35570</v>
      </c>
      <c r="I284" s="14">
        <v>35769</v>
      </c>
      <c r="J284" s="15">
        <v>36037</v>
      </c>
      <c r="K284" s="14">
        <v>36375</v>
      </c>
      <c r="L284" s="15">
        <v>36720</v>
      </c>
      <c r="M284" s="14">
        <v>36907</v>
      </c>
      <c r="N284" s="15">
        <v>37149</v>
      </c>
      <c r="O284" s="14">
        <v>37370</v>
      </c>
    </row>
    <row r="285" spans="1:15">
      <c r="A285" s="14">
        <v>31779</v>
      </c>
      <c r="B285" s="15">
        <v>32059</v>
      </c>
      <c r="C285" s="14">
        <v>32335</v>
      </c>
      <c r="D285" s="15">
        <v>32621</v>
      </c>
      <c r="E285" s="14">
        <v>33523</v>
      </c>
      <c r="F285" s="15">
        <v>34945</v>
      </c>
      <c r="G285" s="14">
        <v>35178</v>
      </c>
      <c r="H285" s="15">
        <v>35571</v>
      </c>
      <c r="I285" s="14">
        <v>35771</v>
      </c>
      <c r="J285" s="15">
        <v>36041</v>
      </c>
      <c r="K285" s="14">
        <v>36401</v>
      </c>
      <c r="L285" s="15">
        <v>36721</v>
      </c>
      <c r="M285" s="14">
        <v>36910</v>
      </c>
      <c r="N285" s="15">
        <v>37151</v>
      </c>
      <c r="O285" s="14">
        <v>37374</v>
      </c>
    </row>
    <row r="286" spans="1:15">
      <c r="A286" s="14">
        <v>31780</v>
      </c>
      <c r="B286" s="15">
        <v>32060</v>
      </c>
      <c r="C286" s="14">
        <v>32340</v>
      </c>
      <c r="D286" s="15">
        <v>32622</v>
      </c>
      <c r="E286" s="14">
        <v>33538</v>
      </c>
      <c r="F286" s="15">
        <v>34956</v>
      </c>
      <c r="G286" s="14">
        <v>35179</v>
      </c>
      <c r="H286" s="15">
        <v>35573</v>
      </c>
      <c r="I286" s="14">
        <v>35772</v>
      </c>
      <c r="J286" s="15">
        <v>36042</v>
      </c>
      <c r="K286" s="14">
        <v>36421</v>
      </c>
      <c r="L286" s="15">
        <v>36722</v>
      </c>
      <c r="M286" s="14">
        <v>36913</v>
      </c>
      <c r="N286" s="15">
        <v>37165</v>
      </c>
      <c r="O286" s="14">
        <v>37375</v>
      </c>
    </row>
    <row r="287" spans="1:15">
      <c r="A287" s="14">
        <v>31781</v>
      </c>
      <c r="B287" s="15">
        <v>32062</v>
      </c>
      <c r="C287" s="14">
        <v>32341</v>
      </c>
      <c r="D287" s="15">
        <v>32625</v>
      </c>
      <c r="E287" s="14">
        <v>33565</v>
      </c>
      <c r="F287" s="15">
        <v>34972</v>
      </c>
      <c r="G287" s="14">
        <v>35183</v>
      </c>
      <c r="H287" s="15">
        <v>35574</v>
      </c>
      <c r="I287" s="14">
        <v>35774</v>
      </c>
      <c r="J287" s="15">
        <v>36043</v>
      </c>
      <c r="K287" s="14">
        <v>36431</v>
      </c>
      <c r="L287" s="15">
        <v>36726</v>
      </c>
      <c r="M287" s="14">
        <v>36916</v>
      </c>
      <c r="N287" s="15">
        <v>37171</v>
      </c>
      <c r="O287" s="14">
        <v>37378</v>
      </c>
    </row>
    <row r="288" spans="1:15">
      <c r="A288" s="14">
        <v>37380</v>
      </c>
      <c r="B288" s="15">
        <v>37810</v>
      </c>
      <c r="C288" s="14">
        <v>38050</v>
      </c>
      <c r="D288" s="15">
        <v>38326</v>
      </c>
      <c r="E288" s="14">
        <v>38457</v>
      </c>
      <c r="F288" s="15">
        <v>38587</v>
      </c>
      <c r="G288" s="14">
        <v>38726</v>
      </c>
      <c r="H288" s="15">
        <v>38868</v>
      </c>
      <c r="I288" s="14">
        <v>39071</v>
      </c>
      <c r="J288" s="15">
        <v>39194</v>
      </c>
      <c r="K288" s="14">
        <v>39555</v>
      </c>
      <c r="L288" s="15">
        <v>39823</v>
      </c>
      <c r="M288" s="14">
        <v>40076</v>
      </c>
      <c r="N288" s="15">
        <v>40385</v>
      </c>
      <c r="O288" s="14">
        <v>40863</v>
      </c>
    </row>
    <row r="289" spans="1:15">
      <c r="A289" s="14">
        <v>37381</v>
      </c>
      <c r="B289" s="15">
        <v>37811</v>
      </c>
      <c r="C289" s="14">
        <v>38052</v>
      </c>
      <c r="D289" s="15">
        <v>38327</v>
      </c>
      <c r="E289" s="14">
        <v>38460</v>
      </c>
      <c r="F289" s="15">
        <v>38601</v>
      </c>
      <c r="G289" s="14">
        <v>38730</v>
      </c>
      <c r="H289" s="15">
        <v>38870</v>
      </c>
      <c r="I289" s="14">
        <v>39072</v>
      </c>
      <c r="J289" s="15">
        <v>39322</v>
      </c>
      <c r="K289" s="14">
        <v>39562</v>
      </c>
      <c r="L289" s="15">
        <v>39824</v>
      </c>
      <c r="M289" s="14">
        <v>40077</v>
      </c>
      <c r="N289" s="15">
        <v>40387</v>
      </c>
      <c r="O289" s="14">
        <v>40865</v>
      </c>
    </row>
    <row r="290" spans="1:15">
      <c r="A290" s="14">
        <v>37382</v>
      </c>
      <c r="B290" s="15">
        <v>37818</v>
      </c>
      <c r="C290" s="14">
        <v>38057</v>
      </c>
      <c r="D290" s="15">
        <v>38328</v>
      </c>
      <c r="E290" s="14">
        <v>38461</v>
      </c>
      <c r="F290" s="15">
        <v>38602</v>
      </c>
      <c r="G290" s="14">
        <v>38736</v>
      </c>
      <c r="H290" s="15">
        <v>38871</v>
      </c>
      <c r="I290" s="14">
        <v>39077</v>
      </c>
      <c r="J290" s="15">
        <v>39323</v>
      </c>
      <c r="K290" s="14">
        <v>39565</v>
      </c>
      <c r="L290" s="15">
        <v>39825</v>
      </c>
      <c r="M290" s="14">
        <v>40104</v>
      </c>
      <c r="N290" s="15">
        <v>40402</v>
      </c>
      <c r="O290" s="14">
        <v>40868</v>
      </c>
    </row>
    <row r="291" spans="1:15">
      <c r="A291" s="14">
        <v>37397</v>
      </c>
      <c r="B291" s="15">
        <v>37819</v>
      </c>
      <c r="C291" s="14">
        <v>38058</v>
      </c>
      <c r="D291" s="15">
        <v>38329</v>
      </c>
      <c r="E291" s="14">
        <v>38462</v>
      </c>
      <c r="F291" s="15">
        <v>38603</v>
      </c>
      <c r="G291" s="14">
        <v>38737</v>
      </c>
      <c r="H291" s="15">
        <v>38874</v>
      </c>
      <c r="I291" s="14">
        <v>39078</v>
      </c>
      <c r="J291" s="15">
        <v>39326</v>
      </c>
      <c r="K291" s="14">
        <v>39572</v>
      </c>
      <c r="L291" s="15">
        <v>39826</v>
      </c>
      <c r="M291" s="14">
        <v>40107</v>
      </c>
      <c r="N291" s="15">
        <v>40409</v>
      </c>
      <c r="O291" s="14">
        <v>40870</v>
      </c>
    </row>
    <row r="292" spans="1:15">
      <c r="A292" s="14">
        <v>37617</v>
      </c>
      <c r="B292" s="15">
        <v>37825</v>
      </c>
      <c r="C292" s="14">
        <v>38061</v>
      </c>
      <c r="D292" s="15">
        <v>38330</v>
      </c>
      <c r="E292" s="14">
        <v>38463</v>
      </c>
      <c r="F292" s="15">
        <v>38610</v>
      </c>
      <c r="G292" s="14">
        <v>38738</v>
      </c>
      <c r="H292" s="15">
        <v>38876</v>
      </c>
      <c r="I292" s="14">
        <v>39079</v>
      </c>
      <c r="J292" s="15">
        <v>39327</v>
      </c>
      <c r="K292" s="14">
        <v>39574</v>
      </c>
      <c r="L292" s="15">
        <v>39827</v>
      </c>
      <c r="M292" s="14">
        <v>40110</v>
      </c>
      <c r="N292" s="15">
        <v>40410</v>
      </c>
      <c r="O292" s="14">
        <v>40873</v>
      </c>
    </row>
    <row r="293" spans="1:15">
      <c r="A293" s="14">
        <v>37650</v>
      </c>
      <c r="B293" s="15">
        <v>37826</v>
      </c>
      <c r="C293" s="14">
        <v>38066</v>
      </c>
      <c r="D293" s="15">
        <v>38332</v>
      </c>
      <c r="E293" s="14">
        <v>38468</v>
      </c>
      <c r="F293" s="15">
        <v>38611</v>
      </c>
      <c r="G293" s="14">
        <v>38740</v>
      </c>
      <c r="H293" s="15">
        <v>38878</v>
      </c>
      <c r="I293" s="14">
        <v>39082</v>
      </c>
      <c r="J293" s="15">
        <v>39328</v>
      </c>
      <c r="K293" s="14">
        <v>39577</v>
      </c>
      <c r="L293" s="15">
        <v>39832</v>
      </c>
      <c r="M293" s="14">
        <v>40111</v>
      </c>
      <c r="N293" s="15">
        <v>40419</v>
      </c>
      <c r="O293" s="14">
        <v>40902</v>
      </c>
    </row>
    <row r="294" spans="1:15">
      <c r="A294" s="14">
        <v>37657</v>
      </c>
      <c r="B294" s="15">
        <v>37829</v>
      </c>
      <c r="C294" s="14">
        <v>38067</v>
      </c>
      <c r="D294" s="15">
        <v>38333</v>
      </c>
      <c r="E294" s="14">
        <v>38469</v>
      </c>
      <c r="F294" s="15">
        <v>38614</v>
      </c>
      <c r="G294" s="14">
        <v>38744</v>
      </c>
      <c r="H294" s="15">
        <v>38901</v>
      </c>
      <c r="I294" s="14">
        <v>39083</v>
      </c>
      <c r="J294" s="15">
        <v>39330</v>
      </c>
      <c r="K294" s="14">
        <v>39629</v>
      </c>
      <c r="L294" s="15">
        <v>39834</v>
      </c>
      <c r="M294" s="14">
        <v>40142</v>
      </c>
      <c r="N294" s="15">
        <v>40437</v>
      </c>
      <c r="O294" s="14">
        <v>40903</v>
      </c>
    </row>
    <row r="295" spans="1:15">
      <c r="A295" s="14">
        <v>37658</v>
      </c>
      <c r="B295" s="15">
        <v>37841</v>
      </c>
      <c r="C295" s="14">
        <v>38068</v>
      </c>
      <c r="D295" s="15">
        <v>38334</v>
      </c>
      <c r="E295" s="14">
        <v>38472</v>
      </c>
      <c r="F295" s="15">
        <v>38617</v>
      </c>
      <c r="G295" s="14">
        <v>38746</v>
      </c>
      <c r="H295" s="15">
        <v>38902</v>
      </c>
      <c r="I295" s="14">
        <v>39087</v>
      </c>
      <c r="J295" s="15">
        <v>39332</v>
      </c>
      <c r="K295" s="14">
        <v>39631</v>
      </c>
      <c r="L295" s="15">
        <v>39837</v>
      </c>
      <c r="M295" s="14">
        <v>40144</v>
      </c>
      <c r="N295" s="15">
        <v>40440</v>
      </c>
      <c r="O295" s="14">
        <v>40913</v>
      </c>
    </row>
    <row r="296" spans="1:15">
      <c r="A296" s="14">
        <v>37681</v>
      </c>
      <c r="B296" s="15">
        <v>37846</v>
      </c>
      <c r="C296" s="14">
        <v>38069</v>
      </c>
      <c r="D296" s="15">
        <v>38337</v>
      </c>
      <c r="E296" s="14">
        <v>38473</v>
      </c>
      <c r="F296" s="15">
        <v>38618</v>
      </c>
      <c r="G296" s="14">
        <v>38748</v>
      </c>
      <c r="H296" s="15">
        <v>38912</v>
      </c>
      <c r="I296" s="14">
        <v>39088</v>
      </c>
      <c r="J296" s="15">
        <v>39335</v>
      </c>
      <c r="K296" s="14">
        <v>39632</v>
      </c>
      <c r="L296" s="15">
        <v>39840</v>
      </c>
      <c r="M296" s="14">
        <v>40146</v>
      </c>
      <c r="N296" s="15">
        <v>40442</v>
      </c>
      <c r="O296" s="14">
        <v>40915</v>
      </c>
    </row>
    <row r="297" spans="1:15">
      <c r="A297" s="14">
        <v>37683</v>
      </c>
      <c r="B297" s="15">
        <v>37847</v>
      </c>
      <c r="C297" s="14">
        <v>38070</v>
      </c>
      <c r="D297" s="15">
        <v>38339</v>
      </c>
      <c r="E297" s="14">
        <v>38476</v>
      </c>
      <c r="F297" s="15">
        <v>38619</v>
      </c>
      <c r="G297" s="14">
        <v>38749</v>
      </c>
      <c r="H297" s="15">
        <v>38913</v>
      </c>
      <c r="I297" s="14">
        <v>39090</v>
      </c>
      <c r="J297" s="15">
        <v>39336</v>
      </c>
      <c r="K297" s="14">
        <v>39635</v>
      </c>
      <c r="L297" s="15">
        <v>39841</v>
      </c>
      <c r="M297" s="14">
        <v>40150</v>
      </c>
      <c r="N297" s="15">
        <v>40444</v>
      </c>
      <c r="O297" s="14">
        <v>40921</v>
      </c>
    </row>
    <row r="298" spans="1:15">
      <c r="A298" s="14">
        <v>37687</v>
      </c>
      <c r="B298" s="15">
        <v>37848</v>
      </c>
      <c r="C298" s="14">
        <v>38074</v>
      </c>
      <c r="D298" s="15">
        <v>38341</v>
      </c>
      <c r="E298" s="14">
        <v>38481</v>
      </c>
      <c r="F298" s="15">
        <v>38620</v>
      </c>
      <c r="G298" s="14">
        <v>38753</v>
      </c>
      <c r="H298" s="15">
        <v>38914</v>
      </c>
      <c r="I298" s="14">
        <v>39092</v>
      </c>
      <c r="J298" s="15">
        <v>39341</v>
      </c>
      <c r="K298" s="14">
        <v>39638</v>
      </c>
      <c r="L298" s="15">
        <v>39842</v>
      </c>
      <c r="M298" s="14">
        <v>40155</v>
      </c>
      <c r="N298" s="15">
        <v>40447</v>
      </c>
      <c r="O298" s="14">
        <v>40923</v>
      </c>
    </row>
    <row r="299" spans="1:15">
      <c r="A299" s="14">
        <v>37688</v>
      </c>
      <c r="B299" s="15">
        <v>37854</v>
      </c>
      <c r="C299" s="14">
        <v>38075</v>
      </c>
      <c r="D299" s="15">
        <v>38342</v>
      </c>
      <c r="E299" s="14">
        <v>38482</v>
      </c>
      <c r="F299" s="15">
        <v>38621</v>
      </c>
      <c r="G299" s="14">
        <v>38754</v>
      </c>
      <c r="H299" s="15">
        <v>38916</v>
      </c>
      <c r="I299" s="14">
        <v>39096</v>
      </c>
      <c r="J299" s="15">
        <v>39346</v>
      </c>
      <c r="K299" s="14">
        <v>39643</v>
      </c>
      <c r="L299" s="15">
        <v>39845</v>
      </c>
      <c r="M299" s="14">
        <v>40161</v>
      </c>
      <c r="N299" s="15">
        <v>40452</v>
      </c>
      <c r="O299" s="14">
        <v>40927</v>
      </c>
    </row>
    <row r="300" spans="1:15">
      <c r="A300" s="14">
        <v>37691</v>
      </c>
      <c r="B300" s="15">
        <v>37861</v>
      </c>
      <c r="C300" s="14">
        <v>38076</v>
      </c>
      <c r="D300" s="15">
        <v>38347</v>
      </c>
      <c r="E300" s="14">
        <v>38485</v>
      </c>
      <c r="F300" s="15">
        <v>38625</v>
      </c>
      <c r="G300" s="14">
        <v>38759</v>
      </c>
      <c r="H300" s="15">
        <v>38917</v>
      </c>
      <c r="I300" s="14">
        <v>39097</v>
      </c>
      <c r="J300" s="15">
        <v>39347</v>
      </c>
      <c r="K300" s="14">
        <v>39652</v>
      </c>
      <c r="L300" s="15">
        <v>39846</v>
      </c>
      <c r="M300" s="14">
        <v>40162</v>
      </c>
      <c r="N300" s="15">
        <v>40461</v>
      </c>
      <c r="O300" s="14">
        <v>40940</v>
      </c>
    </row>
    <row r="301" spans="1:15">
      <c r="A301" s="14">
        <v>37705</v>
      </c>
      <c r="B301" s="15">
        <v>37862</v>
      </c>
      <c r="C301" s="14">
        <v>38077</v>
      </c>
      <c r="D301" s="15">
        <v>38348</v>
      </c>
      <c r="E301" s="14">
        <v>38486</v>
      </c>
      <c r="F301" s="15">
        <v>38626</v>
      </c>
      <c r="G301" s="14">
        <v>38761</v>
      </c>
      <c r="H301" s="15">
        <v>38921</v>
      </c>
      <c r="I301" s="14">
        <v>39098</v>
      </c>
      <c r="J301" s="15">
        <v>39348</v>
      </c>
      <c r="K301" s="14">
        <v>39653</v>
      </c>
      <c r="L301" s="15">
        <v>39851</v>
      </c>
      <c r="M301" s="14">
        <v>40164</v>
      </c>
      <c r="N301" s="15">
        <v>40464</v>
      </c>
      <c r="O301" s="14">
        <v>40941</v>
      </c>
    </row>
    <row r="302" spans="1:15">
      <c r="A302" s="14">
        <v>37707</v>
      </c>
      <c r="B302" s="15">
        <v>37863</v>
      </c>
      <c r="C302" s="14">
        <v>38079</v>
      </c>
      <c r="D302" s="15">
        <v>38352</v>
      </c>
      <c r="E302" s="14">
        <v>38487</v>
      </c>
      <c r="F302" s="15">
        <v>38627</v>
      </c>
      <c r="G302" s="14">
        <v>38762</v>
      </c>
      <c r="H302" s="15">
        <v>38922</v>
      </c>
      <c r="I302" s="14">
        <v>39107</v>
      </c>
      <c r="J302" s="15">
        <v>39355</v>
      </c>
      <c r="K302" s="14">
        <v>39654</v>
      </c>
      <c r="L302" s="15">
        <v>39854</v>
      </c>
      <c r="M302" s="14">
        <v>40170</v>
      </c>
      <c r="N302" s="15">
        <v>40468</v>
      </c>
      <c r="O302" s="14">
        <v>40943</v>
      </c>
    </row>
    <row r="303" spans="1:15">
      <c r="A303" s="14">
        <v>37708</v>
      </c>
      <c r="B303" s="15">
        <v>37866</v>
      </c>
      <c r="C303" s="14">
        <v>38080</v>
      </c>
      <c r="D303" s="15">
        <v>38356</v>
      </c>
      <c r="E303" s="14">
        <v>38488</v>
      </c>
      <c r="F303" s="15">
        <v>38628</v>
      </c>
      <c r="G303" s="14">
        <v>38764</v>
      </c>
      <c r="H303" s="15">
        <v>38923</v>
      </c>
      <c r="I303" s="14">
        <v>39111</v>
      </c>
      <c r="J303" s="15">
        <v>39356</v>
      </c>
      <c r="K303" s="14">
        <v>39656</v>
      </c>
      <c r="L303" s="15">
        <v>39859</v>
      </c>
      <c r="M303" s="14">
        <v>40175</v>
      </c>
      <c r="N303" s="15">
        <v>40472</v>
      </c>
      <c r="O303" s="14">
        <v>40949</v>
      </c>
    </row>
    <row r="304" spans="1:15">
      <c r="A304" s="14">
        <v>37710</v>
      </c>
      <c r="B304" s="15">
        <v>37869</v>
      </c>
      <c r="C304" s="14">
        <v>38201</v>
      </c>
      <c r="D304" s="15">
        <v>38359</v>
      </c>
      <c r="E304" s="14">
        <v>38542</v>
      </c>
      <c r="F304" s="15">
        <v>38629</v>
      </c>
      <c r="G304" s="14">
        <v>38765</v>
      </c>
      <c r="H304" s="15">
        <v>38927</v>
      </c>
      <c r="I304" s="14">
        <v>39112</v>
      </c>
      <c r="J304" s="15">
        <v>39358</v>
      </c>
      <c r="K304" s="14">
        <v>39657</v>
      </c>
      <c r="L304" s="15">
        <v>39862</v>
      </c>
      <c r="M304" s="14">
        <v>40176</v>
      </c>
      <c r="N304" s="15">
        <v>40481</v>
      </c>
      <c r="O304" s="14">
        <v>40953</v>
      </c>
    </row>
    <row r="305" spans="1:15">
      <c r="A305" s="14">
        <v>37713</v>
      </c>
      <c r="B305" s="15">
        <v>37870</v>
      </c>
      <c r="C305" s="14">
        <v>38220</v>
      </c>
      <c r="D305" s="15">
        <v>38361</v>
      </c>
      <c r="E305" s="14">
        <v>38543</v>
      </c>
      <c r="F305" s="15">
        <v>38631</v>
      </c>
      <c r="G305" s="14">
        <v>38767</v>
      </c>
      <c r="H305" s="15">
        <v>38940</v>
      </c>
      <c r="I305" s="14">
        <v>39113</v>
      </c>
      <c r="J305" s="15">
        <v>39360</v>
      </c>
      <c r="K305" s="14">
        <v>39662</v>
      </c>
      <c r="L305" s="15">
        <v>39866</v>
      </c>
      <c r="M305" s="14">
        <v>40177</v>
      </c>
      <c r="N305" s="15">
        <v>40486</v>
      </c>
      <c r="O305" s="14">
        <v>40958</v>
      </c>
    </row>
    <row r="306" spans="1:15">
      <c r="A306" s="14">
        <v>37714</v>
      </c>
      <c r="B306" s="15">
        <v>37871</v>
      </c>
      <c r="C306" s="14">
        <v>38221</v>
      </c>
      <c r="D306" s="15">
        <v>38363</v>
      </c>
      <c r="E306" s="14">
        <v>38544</v>
      </c>
      <c r="F306" s="15">
        <v>38633</v>
      </c>
      <c r="G306" s="14">
        <v>38768</v>
      </c>
      <c r="H306" s="15">
        <v>38941</v>
      </c>
      <c r="I306" s="14">
        <v>39114</v>
      </c>
      <c r="J306" s="15">
        <v>39362</v>
      </c>
      <c r="K306" s="14">
        <v>39667</v>
      </c>
      <c r="L306" s="15">
        <v>39867</v>
      </c>
      <c r="M306" s="14">
        <v>40311</v>
      </c>
      <c r="N306" s="15">
        <v>40488</v>
      </c>
      <c r="O306" s="14">
        <v>40962</v>
      </c>
    </row>
    <row r="307" spans="1:15">
      <c r="A307" s="14">
        <v>37715</v>
      </c>
      <c r="B307" s="15">
        <v>37873</v>
      </c>
      <c r="C307" s="14">
        <v>38224</v>
      </c>
      <c r="D307" s="15">
        <v>38365</v>
      </c>
      <c r="E307" s="14">
        <v>38545</v>
      </c>
      <c r="F307" s="15">
        <v>38634</v>
      </c>
      <c r="G307" s="14">
        <v>38773</v>
      </c>
      <c r="H307" s="15">
        <v>38943</v>
      </c>
      <c r="I307" s="14">
        <v>39115</v>
      </c>
      <c r="J307" s="15">
        <v>39363</v>
      </c>
      <c r="K307" s="14">
        <v>39668</v>
      </c>
      <c r="L307" s="15">
        <v>39870</v>
      </c>
      <c r="M307" s="14">
        <v>40312</v>
      </c>
      <c r="N307" s="15">
        <v>40489</v>
      </c>
      <c r="O307" s="14">
        <v>40977</v>
      </c>
    </row>
    <row r="308" spans="1:15">
      <c r="A308" s="14">
        <v>37721</v>
      </c>
      <c r="B308" s="15">
        <v>37878</v>
      </c>
      <c r="C308" s="14">
        <v>38226</v>
      </c>
      <c r="D308" s="15">
        <v>38367</v>
      </c>
      <c r="E308" s="14">
        <v>38547</v>
      </c>
      <c r="F308" s="15">
        <v>38635</v>
      </c>
      <c r="G308" s="14">
        <v>38774</v>
      </c>
      <c r="H308" s="15">
        <v>38944</v>
      </c>
      <c r="I308" s="14">
        <v>39116</v>
      </c>
      <c r="J308" s="15">
        <v>39364</v>
      </c>
      <c r="K308" s="14">
        <v>39730</v>
      </c>
      <c r="L308" s="15">
        <v>39877</v>
      </c>
      <c r="M308" s="14">
        <v>40313</v>
      </c>
      <c r="N308" s="15">
        <v>40701</v>
      </c>
      <c r="O308" s="14">
        <v>40979</v>
      </c>
    </row>
    <row r="309" spans="1:15">
      <c r="A309" s="14">
        <v>37722</v>
      </c>
      <c r="B309" s="15">
        <v>37879</v>
      </c>
      <c r="C309" s="14">
        <v>38229</v>
      </c>
      <c r="D309" s="15">
        <v>38368</v>
      </c>
      <c r="E309" s="14">
        <v>38548</v>
      </c>
      <c r="F309" s="15">
        <v>38638</v>
      </c>
      <c r="G309" s="14">
        <v>38776</v>
      </c>
      <c r="H309" s="15">
        <v>38949</v>
      </c>
      <c r="I309" s="14">
        <v>39120</v>
      </c>
      <c r="J309" s="15">
        <v>39365</v>
      </c>
      <c r="K309" s="14">
        <v>39735</v>
      </c>
      <c r="L309" s="15">
        <v>39886</v>
      </c>
      <c r="M309" s="14">
        <v>40316</v>
      </c>
      <c r="N309" s="15">
        <v>40729</v>
      </c>
      <c r="O309" s="14">
        <v>40982</v>
      </c>
    </row>
    <row r="310" spans="1:15">
      <c r="A310" s="14">
        <v>37723</v>
      </c>
      <c r="B310" s="15">
        <v>37880</v>
      </c>
      <c r="C310" s="14">
        <v>38230</v>
      </c>
      <c r="D310" s="15">
        <v>38369</v>
      </c>
      <c r="E310" s="14">
        <v>38549</v>
      </c>
      <c r="F310" s="15">
        <v>38639</v>
      </c>
      <c r="G310" s="14">
        <v>38824</v>
      </c>
      <c r="H310" s="15">
        <v>38952</v>
      </c>
      <c r="I310" s="14">
        <v>39121</v>
      </c>
      <c r="J310" s="15">
        <v>39367</v>
      </c>
      <c r="K310" s="14">
        <v>39737</v>
      </c>
      <c r="L310" s="15">
        <v>39897</v>
      </c>
      <c r="M310" s="14">
        <v>40322</v>
      </c>
      <c r="N310" s="15">
        <v>40734</v>
      </c>
      <c r="O310" s="14">
        <v>40999</v>
      </c>
    </row>
    <row r="311" spans="1:15">
      <c r="A311" s="14">
        <v>37724</v>
      </c>
      <c r="B311" s="15">
        <v>37881</v>
      </c>
      <c r="C311" s="14">
        <v>38231</v>
      </c>
      <c r="D311" s="15">
        <v>38370</v>
      </c>
      <c r="E311" s="14">
        <v>38551</v>
      </c>
      <c r="F311" s="15">
        <v>38641</v>
      </c>
      <c r="G311" s="14">
        <v>38828</v>
      </c>
      <c r="H311" s="15">
        <v>38953</v>
      </c>
      <c r="I311" s="14">
        <v>39122</v>
      </c>
      <c r="J311" s="15">
        <v>39421</v>
      </c>
      <c r="K311" s="14">
        <v>39739</v>
      </c>
      <c r="L311" s="15">
        <v>40003</v>
      </c>
      <c r="M311" s="14">
        <v>40328</v>
      </c>
      <c r="N311" s="15">
        <v>40741</v>
      </c>
      <c r="O311" s="14">
        <v>41002</v>
      </c>
    </row>
    <row r="312" spans="1:15">
      <c r="A312" s="14">
        <v>37732</v>
      </c>
      <c r="B312" s="15">
        <v>37882</v>
      </c>
      <c r="C312" s="14">
        <v>38232</v>
      </c>
      <c r="D312" s="15">
        <v>38371</v>
      </c>
      <c r="E312" s="14">
        <v>38552</v>
      </c>
      <c r="F312" s="15">
        <v>38643</v>
      </c>
      <c r="G312" s="14">
        <v>38833</v>
      </c>
      <c r="H312" s="15">
        <v>38954</v>
      </c>
      <c r="I312" s="14">
        <v>39144</v>
      </c>
      <c r="J312" s="15">
        <v>39425</v>
      </c>
      <c r="K312" s="14">
        <v>39741</v>
      </c>
      <c r="L312" s="15">
        <v>40006</v>
      </c>
      <c r="M312" s="14">
        <v>40330</v>
      </c>
      <c r="N312" s="15">
        <v>40754</v>
      </c>
      <c r="O312" s="14">
        <v>41003</v>
      </c>
    </row>
    <row r="313" spans="1:15">
      <c r="A313" s="14">
        <v>37737</v>
      </c>
      <c r="B313" s="15">
        <v>37885</v>
      </c>
      <c r="C313" s="14">
        <v>38233</v>
      </c>
      <c r="D313" s="15">
        <v>38372</v>
      </c>
      <c r="E313" s="14">
        <v>38553</v>
      </c>
      <c r="F313" s="15">
        <v>38645</v>
      </c>
      <c r="G313" s="14">
        <v>38834</v>
      </c>
      <c r="H313" s="15">
        <v>38955</v>
      </c>
      <c r="I313" s="14">
        <v>39145</v>
      </c>
      <c r="J313" s="15">
        <v>39426</v>
      </c>
      <c r="K313" s="14">
        <v>39743</v>
      </c>
      <c r="L313" s="15">
        <v>40007</v>
      </c>
      <c r="M313" s="14">
        <v>40334</v>
      </c>
      <c r="N313" s="15">
        <v>40769</v>
      </c>
      <c r="O313" s="14">
        <v>41004</v>
      </c>
    </row>
    <row r="314" spans="1:15">
      <c r="A314" s="14">
        <v>37742</v>
      </c>
      <c r="B314" s="15">
        <v>37887</v>
      </c>
      <c r="C314" s="14">
        <v>38236</v>
      </c>
      <c r="D314" s="15">
        <v>38374</v>
      </c>
      <c r="E314" s="14">
        <v>38555</v>
      </c>
      <c r="F314" s="15">
        <v>38646</v>
      </c>
      <c r="G314" s="14">
        <v>38838</v>
      </c>
      <c r="H314" s="15">
        <v>38960</v>
      </c>
      <c r="I314" s="14">
        <v>39149</v>
      </c>
      <c r="J314" s="15">
        <v>39427</v>
      </c>
      <c r="K314" s="14">
        <v>39744</v>
      </c>
      <c r="L314" s="15">
        <v>40008</v>
      </c>
      <c r="M314" s="14">
        <v>40336</v>
      </c>
      <c r="N314" s="15">
        <v>40771</v>
      </c>
      <c r="O314" s="14">
        <v>41006</v>
      </c>
    </row>
    <row r="315" spans="1:15">
      <c r="A315" s="14">
        <v>37745</v>
      </c>
      <c r="B315" s="15">
        <v>37892</v>
      </c>
      <c r="C315" s="14">
        <v>38240</v>
      </c>
      <c r="D315" s="15">
        <v>38376</v>
      </c>
      <c r="E315" s="14">
        <v>38560</v>
      </c>
      <c r="F315" s="15">
        <v>38658</v>
      </c>
      <c r="G315" s="14">
        <v>38843</v>
      </c>
      <c r="H315" s="15">
        <v>38965</v>
      </c>
      <c r="I315" s="14">
        <v>39150</v>
      </c>
      <c r="J315" s="15">
        <v>39428</v>
      </c>
      <c r="K315" s="14">
        <v>39746</v>
      </c>
      <c r="L315" s="15">
        <v>40019</v>
      </c>
      <c r="M315" s="14">
        <v>40337</v>
      </c>
      <c r="N315" s="15">
        <v>40803</v>
      </c>
      <c r="O315" s="14">
        <v>41007</v>
      </c>
    </row>
    <row r="316" spans="1:15">
      <c r="A316" s="14">
        <v>37752</v>
      </c>
      <c r="B316" s="15">
        <v>38007</v>
      </c>
      <c r="C316" s="14">
        <v>38241</v>
      </c>
      <c r="D316" s="15">
        <v>38379</v>
      </c>
      <c r="E316" s="14">
        <v>38563</v>
      </c>
      <c r="F316" s="15">
        <v>38661</v>
      </c>
      <c r="G316" s="14">
        <v>38844</v>
      </c>
      <c r="H316" s="15">
        <v>38967</v>
      </c>
      <c r="I316" s="14">
        <v>39153</v>
      </c>
      <c r="J316" s="15">
        <v>39439</v>
      </c>
      <c r="K316" s="14">
        <v>39750</v>
      </c>
      <c r="L316" s="15">
        <v>40037</v>
      </c>
      <c r="M316" s="14">
        <v>40346</v>
      </c>
      <c r="N316" s="15">
        <v>40806</v>
      </c>
      <c r="O316" s="14">
        <v>41008</v>
      </c>
    </row>
    <row r="317" spans="1:15">
      <c r="A317" s="14">
        <v>37754</v>
      </c>
      <c r="B317" s="15">
        <v>38008</v>
      </c>
      <c r="C317" s="14">
        <v>38253</v>
      </c>
      <c r="D317" s="15">
        <v>38380</v>
      </c>
      <c r="E317" s="14">
        <v>38564</v>
      </c>
      <c r="F317" s="15">
        <v>38663</v>
      </c>
      <c r="G317" s="14">
        <v>38846</v>
      </c>
      <c r="H317" s="15">
        <v>39038</v>
      </c>
      <c r="I317" s="14">
        <v>39154</v>
      </c>
      <c r="J317" s="15">
        <v>39452</v>
      </c>
      <c r="K317" s="14">
        <v>39751</v>
      </c>
      <c r="L317" s="15">
        <v>40040</v>
      </c>
      <c r="M317" s="14">
        <v>40350</v>
      </c>
      <c r="N317" s="15">
        <v>40807</v>
      </c>
      <c r="O317" s="14">
        <v>41033</v>
      </c>
    </row>
    <row r="318" spans="1:15">
      <c r="A318" s="14">
        <v>37755</v>
      </c>
      <c r="B318" s="15">
        <v>38012</v>
      </c>
      <c r="C318" s="14">
        <v>38256</v>
      </c>
      <c r="D318" s="15">
        <v>38381</v>
      </c>
      <c r="E318" s="14">
        <v>38565</v>
      </c>
      <c r="F318" s="15">
        <v>38665</v>
      </c>
      <c r="G318" s="14">
        <v>38847</v>
      </c>
      <c r="H318" s="15">
        <v>39039</v>
      </c>
      <c r="I318" s="14">
        <v>39159</v>
      </c>
      <c r="J318" s="15">
        <v>39461</v>
      </c>
      <c r="K318" s="14">
        <v>39752</v>
      </c>
      <c r="L318" s="15">
        <v>40045</v>
      </c>
      <c r="M318" s="14">
        <v>40355</v>
      </c>
      <c r="N318" s="15">
        <v>40815</v>
      </c>
      <c r="O318" s="14">
        <v>41034</v>
      </c>
    </row>
    <row r="319" spans="1:15">
      <c r="A319" s="14">
        <v>37756</v>
      </c>
      <c r="B319" s="15">
        <v>38015</v>
      </c>
      <c r="C319" s="14">
        <v>38257</v>
      </c>
      <c r="D319" s="15">
        <v>38387</v>
      </c>
      <c r="E319" s="14">
        <v>38567</v>
      </c>
      <c r="F319" s="15">
        <v>38666</v>
      </c>
      <c r="G319" s="14">
        <v>38850</v>
      </c>
      <c r="H319" s="15">
        <v>39040</v>
      </c>
      <c r="I319" s="14">
        <v>39162</v>
      </c>
      <c r="J319" s="15">
        <v>39462</v>
      </c>
      <c r="K319" s="14">
        <v>39753</v>
      </c>
      <c r="L319" s="15">
        <v>40051</v>
      </c>
      <c r="M319" s="14">
        <v>40358</v>
      </c>
      <c r="N319" s="15">
        <v>40816</v>
      </c>
      <c r="O319" s="14">
        <v>41039</v>
      </c>
    </row>
    <row r="320" spans="1:15">
      <c r="A320" s="14">
        <v>37762</v>
      </c>
      <c r="B320" s="15">
        <v>38023</v>
      </c>
      <c r="C320" s="14">
        <v>38258</v>
      </c>
      <c r="D320" s="15">
        <v>38388</v>
      </c>
      <c r="E320" s="14">
        <v>38572</v>
      </c>
      <c r="F320" s="15">
        <v>38670</v>
      </c>
      <c r="G320" s="14">
        <v>38851</v>
      </c>
      <c r="H320" s="15">
        <v>39041</v>
      </c>
      <c r="I320" s="14">
        <v>39165</v>
      </c>
      <c r="J320" s="15">
        <v>39464</v>
      </c>
      <c r="K320" s="14">
        <v>39754</v>
      </c>
      <c r="L320" s="15">
        <v>40052</v>
      </c>
      <c r="M320" s="14">
        <v>40359</v>
      </c>
      <c r="N320" s="15">
        <v>40820</v>
      </c>
      <c r="O320" s="14">
        <v>41041</v>
      </c>
    </row>
    <row r="321" spans="1:15">
      <c r="A321" s="14">
        <v>37764</v>
      </c>
      <c r="B321" s="15">
        <v>38030</v>
      </c>
      <c r="C321" s="14">
        <v>38259</v>
      </c>
      <c r="D321" s="15">
        <v>38390</v>
      </c>
      <c r="E321" s="14">
        <v>38574</v>
      </c>
      <c r="F321" s="15">
        <v>38673</v>
      </c>
      <c r="G321" s="14">
        <v>38852</v>
      </c>
      <c r="H321" s="15">
        <v>39051</v>
      </c>
      <c r="I321" s="14">
        <v>39168</v>
      </c>
      <c r="J321" s="15">
        <v>39470</v>
      </c>
      <c r="K321" s="14">
        <v>39755</v>
      </c>
      <c r="L321" s="15">
        <v>40055</v>
      </c>
      <c r="M321" s="14">
        <v>40360</v>
      </c>
      <c r="N321" s="15">
        <v>40823</v>
      </c>
      <c r="O321" s="14">
        <v>41044</v>
      </c>
    </row>
    <row r="322" spans="1:15">
      <c r="A322" s="14">
        <v>37765</v>
      </c>
      <c r="B322" s="15">
        <v>38034</v>
      </c>
      <c r="C322" s="14">
        <v>38260</v>
      </c>
      <c r="D322" s="15">
        <v>38391</v>
      </c>
      <c r="E322" s="14">
        <v>38575</v>
      </c>
      <c r="F322" s="15">
        <v>38674</v>
      </c>
      <c r="G322" s="14">
        <v>38854</v>
      </c>
      <c r="H322" s="15">
        <v>39054</v>
      </c>
      <c r="I322" s="14">
        <v>39169</v>
      </c>
      <c r="J322" s="15">
        <v>39474</v>
      </c>
      <c r="K322" s="14">
        <v>39756</v>
      </c>
      <c r="L322" s="15">
        <v>40058</v>
      </c>
      <c r="M322" s="14">
        <v>40363</v>
      </c>
      <c r="N322" s="15">
        <v>40828</v>
      </c>
      <c r="O322" s="14">
        <v>41045</v>
      </c>
    </row>
    <row r="323" spans="1:15">
      <c r="A323" s="14">
        <v>37769</v>
      </c>
      <c r="B323" s="15">
        <v>38037</v>
      </c>
      <c r="C323" s="14">
        <v>38310</v>
      </c>
      <c r="D323" s="15">
        <v>38392</v>
      </c>
      <c r="E323" s="14">
        <v>38577</v>
      </c>
      <c r="F323" s="15">
        <v>38675</v>
      </c>
      <c r="G323" s="14">
        <v>38855</v>
      </c>
      <c r="H323" s="15">
        <v>39057</v>
      </c>
      <c r="I323" s="14">
        <v>39175</v>
      </c>
      <c r="J323" s="15">
        <v>39476</v>
      </c>
      <c r="K323" s="14">
        <v>39762</v>
      </c>
      <c r="L323" s="15">
        <v>40060</v>
      </c>
      <c r="M323" s="14">
        <v>40370</v>
      </c>
      <c r="N323" s="15">
        <v>40829</v>
      </c>
      <c r="O323" s="14">
        <v>41046</v>
      </c>
    </row>
    <row r="324" spans="1:15">
      <c r="A324" s="14">
        <v>37770</v>
      </c>
      <c r="B324" s="15">
        <v>38040</v>
      </c>
      <c r="C324" s="14">
        <v>38313</v>
      </c>
      <c r="D324" s="15">
        <v>38425</v>
      </c>
      <c r="E324" s="14">
        <v>38579</v>
      </c>
      <c r="F324" s="15">
        <v>38676</v>
      </c>
      <c r="G324" s="14">
        <v>38856</v>
      </c>
      <c r="H324" s="15">
        <v>39059</v>
      </c>
      <c r="I324" s="14">
        <v>39176</v>
      </c>
      <c r="J324" s="15">
        <v>39478</v>
      </c>
      <c r="K324" s="14">
        <v>39771</v>
      </c>
      <c r="L324" s="15">
        <v>40062</v>
      </c>
      <c r="M324" s="14">
        <v>40371</v>
      </c>
      <c r="N324" s="15">
        <v>40843</v>
      </c>
      <c r="O324" s="14">
        <v>41052</v>
      </c>
    </row>
    <row r="325" spans="1:15">
      <c r="A325" s="14">
        <v>37773</v>
      </c>
      <c r="B325" s="15">
        <v>38041</v>
      </c>
      <c r="C325" s="14">
        <v>38315</v>
      </c>
      <c r="D325" s="15">
        <v>38449</v>
      </c>
      <c r="E325" s="14">
        <v>38580</v>
      </c>
      <c r="F325" s="15">
        <v>38683</v>
      </c>
      <c r="G325" s="14">
        <v>38858</v>
      </c>
      <c r="H325" s="15">
        <v>39062</v>
      </c>
      <c r="I325" s="14">
        <v>39183</v>
      </c>
      <c r="J325" s="15">
        <v>39479</v>
      </c>
      <c r="K325" s="14">
        <v>39772</v>
      </c>
      <c r="L325" s="15">
        <v>40068</v>
      </c>
      <c r="M325" s="14">
        <v>40372</v>
      </c>
      <c r="N325" s="15">
        <v>40844</v>
      </c>
      <c r="O325" s="14">
        <v>41055</v>
      </c>
    </row>
    <row r="326" spans="1:15">
      <c r="A326" s="14">
        <v>37779</v>
      </c>
      <c r="B326" s="15">
        <v>38044</v>
      </c>
      <c r="C326" s="14">
        <v>38316</v>
      </c>
      <c r="D326" s="15">
        <v>38450</v>
      </c>
      <c r="E326" s="14">
        <v>38581</v>
      </c>
      <c r="F326" s="15">
        <v>38685</v>
      </c>
      <c r="G326" s="14">
        <v>38860</v>
      </c>
      <c r="H326" s="15">
        <v>39063</v>
      </c>
      <c r="I326" s="14">
        <v>39189</v>
      </c>
      <c r="J326" s="15">
        <v>39480</v>
      </c>
      <c r="K326" s="14">
        <v>39813</v>
      </c>
      <c r="L326" s="15">
        <v>40069</v>
      </c>
      <c r="M326" s="14">
        <v>40376</v>
      </c>
      <c r="N326" s="15">
        <v>40855</v>
      </c>
      <c r="O326" s="14">
        <v>41061</v>
      </c>
    </row>
    <row r="327" spans="1:15">
      <c r="A327" s="14">
        <v>37807</v>
      </c>
      <c r="B327" s="15">
        <v>38046</v>
      </c>
      <c r="C327" s="14">
        <v>38317</v>
      </c>
      <c r="D327" s="15">
        <v>38452</v>
      </c>
      <c r="E327" s="14">
        <v>38582</v>
      </c>
      <c r="F327" s="15">
        <v>38721</v>
      </c>
      <c r="G327" s="14">
        <v>38862</v>
      </c>
      <c r="H327" s="15">
        <v>39066</v>
      </c>
      <c r="I327" s="14">
        <v>39190</v>
      </c>
      <c r="J327" s="15">
        <v>39481</v>
      </c>
      <c r="K327" s="14">
        <v>39815</v>
      </c>
      <c r="L327" s="15">
        <v>40070</v>
      </c>
      <c r="M327" s="14">
        <v>40379</v>
      </c>
      <c r="N327" s="15">
        <v>40856</v>
      </c>
      <c r="O327" s="14">
        <v>41062</v>
      </c>
    </row>
    <row r="328" spans="1:15">
      <c r="A328" s="14">
        <v>37809</v>
      </c>
      <c r="B328" s="15">
        <v>38049</v>
      </c>
      <c r="C328" s="14">
        <v>38318</v>
      </c>
      <c r="D328" s="15">
        <v>38454</v>
      </c>
      <c r="E328" s="14">
        <v>38585</v>
      </c>
      <c r="F328" s="15">
        <v>38723</v>
      </c>
      <c r="G328" s="14">
        <v>38864</v>
      </c>
      <c r="H328" s="15">
        <v>39069</v>
      </c>
      <c r="I328" s="14">
        <v>39191</v>
      </c>
      <c r="J328" s="15">
        <v>39482</v>
      </c>
      <c r="K328" s="14">
        <v>39817</v>
      </c>
      <c r="L328" s="15">
        <v>40071</v>
      </c>
      <c r="M328" s="14">
        <v>40380</v>
      </c>
      <c r="N328" s="15">
        <v>40862</v>
      </c>
      <c r="O328" s="14">
        <v>41063</v>
      </c>
    </row>
    <row r="329" spans="1:15">
      <c r="A329" s="14">
        <v>41064</v>
      </c>
      <c r="B329" s="15">
        <v>41271</v>
      </c>
      <c r="C329" s="14">
        <v>41543</v>
      </c>
      <c r="D329" s="15">
        <v>41722</v>
      </c>
      <c r="E329" s="14">
        <v>41862</v>
      </c>
      <c r="F329" s="15">
        <v>42153</v>
      </c>
      <c r="G329" s="14">
        <v>42326</v>
      </c>
      <c r="H329" s="15">
        <v>42459</v>
      </c>
      <c r="I329" s="14">
        <v>42746</v>
      </c>
      <c r="J329" s="15">
        <v>43150</v>
      </c>
      <c r="K329" s="14">
        <v>43502</v>
      </c>
      <c r="L329" s="15">
        <v>43762</v>
      </c>
      <c r="M329" s="14">
        <v>43948</v>
      </c>
      <c r="N329" s="15">
        <v>44699</v>
      </c>
      <c r="O329" s="14">
        <v>45146</v>
      </c>
    </row>
    <row r="330" spans="1:15">
      <c r="A330" s="14">
        <v>41081</v>
      </c>
      <c r="B330" s="15">
        <v>41301</v>
      </c>
      <c r="C330" s="14">
        <v>41544</v>
      </c>
      <c r="D330" s="15">
        <v>41723</v>
      </c>
      <c r="E330" s="14">
        <v>42021</v>
      </c>
      <c r="F330" s="15">
        <v>42154</v>
      </c>
      <c r="G330" s="14">
        <v>42327</v>
      </c>
      <c r="H330" s="15">
        <v>42461</v>
      </c>
      <c r="I330" s="14">
        <v>42748</v>
      </c>
      <c r="J330" s="15">
        <v>43152</v>
      </c>
      <c r="K330" s="14">
        <v>43511</v>
      </c>
      <c r="L330" s="15">
        <v>43766</v>
      </c>
      <c r="M330" s="14">
        <v>43962</v>
      </c>
      <c r="N330" s="15">
        <v>44802</v>
      </c>
      <c r="O330" s="14">
        <v>45148</v>
      </c>
    </row>
    <row r="331" spans="1:15">
      <c r="A331" s="14">
        <v>41086</v>
      </c>
      <c r="B331" s="15">
        <v>41307</v>
      </c>
      <c r="C331" s="14">
        <v>41546</v>
      </c>
      <c r="D331" s="15">
        <v>41725</v>
      </c>
      <c r="E331" s="14">
        <v>42022</v>
      </c>
      <c r="F331" s="15">
        <v>42156</v>
      </c>
      <c r="G331" s="14">
        <v>42328</v>
      </c>
      <c r="H331" s="15">
        <v>42462</v>
      </c>
      <c r="I331" s="14">
        <v>42749</v>
      </c>
      <c r="J331" s="15">
        <v>43153</v>
      </c>
      <c r="K331" s="14">
        <v>43516</v>
      </c>
      <c r="L331" s="15">
        <v>43767</v>
      </c>
      <c r="M331" s="14">
        <v>43966</v>
      </c>
      <c r="N331" s="15">
        <v>44803</v>
      </c>
      <c r="O331" s="14">
        <v>45153</v>
      </c>
    </row>
    <row r="332" spans="1:15">
      <c r="A332" s="14">
        <v>41093</v>
      </c>
      <c r="B332" s="15">
        <v>41310</v>
      </c>
      <c r="C332" s="14">
        <v>41547</v>
      </c>
      <c r="D332" s="15">
        <v>41727</v>
      </c>
      <c r="E332" s="14">
        <v>42023</v>
      </c>
      <c r="F332" s="15">
        <v>42157</v>
      </c>
      <c r="G332" s="14">
        <v>42330</v>
      </c>
      <c r="H332" s="15">
        <v>42464</v>
      </c>
      <c r="I332" s="14">
        <v>42753</v>
      </c>
      <c r="J332" s="15">
        <v>43160</v>
      </c>
      <c r="K332" s="14">
        <v>43517</v>
      </c>
      <c r="L332" s="15">
        <v>43771</v>
      </c>
      <c r="M332" s="14">
        <v>43968</v>
      </c>
      <c r="N332" s="15">
        <v>44804</v>
      </c>
      <c r="O332" s="14">
        <v>45157</v>
      </c>
    </row>
    <row r="333" spans="1:15">
      <c r="A333" s="14">
        <v>41097</v>
      </c>
      <c r="B333" s="15">
        <v>41311</v>
      </c>
      <c r="C333" s="14">
        <v>41548</v>
      </c>
      <c r="D333" s="15">
        <v>41730</v>
      </c>
      <c r="E333" s="14">
        <v>42024</v>
      </c>
      <c r="F333" s="15">
        <v>42160</v>
      </c>
      <c r="G333" s="14">
        <v>42333</v>
      </c>
      <c r="H333" s="15">
        <v>42516</v>
      </c>
      <c r="I333" s="14">
        <v>42754</v>
      </c>
      <c r="J333" s="15">
        <v>43163</v>
      </c>
      <c r="K333" s="14">
        <v>43518</v>
      </c>
      <c r="L333" s="15">
        <v>43772</v>
      </c>
      <c r="M333" s="14">
        <v>43973</v>
      </c>
      <c r="N333" s="15">
        <v>44807</v>
      </c>
      <c r="O333" s="14">
        <v>45159</v>
      </c>
    </row>
    <row r="334" spans="1:15">
      <c r="A334" s="14">
        <v>41121</v>
      </c>
      <c r="B334" s="15">
        <v>41313</v>
      </c>
      <c r="C334" s="14">
        <v>41549</v>
      </c>
      <c r="D334" s="15">
        <v>41735</v>
      </c>
      <c r="E334" s="14">
        <v>42028</v>
      </c>
      <c r="F334" s="15">
        <v>42170</v>
      </c>
      <c r="G334" s="14">
        <v>42337</v>
      </c>
      <c r="H334" s="15">
        <v>42518</v>
      </c>
      <c r="I334" s="14">
        <v>42758</v>
      </c>
      <c r="J334" s="15">
        <v>43164</v>
      </c>
      <c r="K334" s="14">
        <v>43521</v>
      </c>
      <c r="L334" s="15">
        <v>43773</v>
      </c>
      <c r="M334" s="14">
        <v>43976</v>
      </c>
      <c r="N334" s="15">
        <v>44817</v>
      </c>
      <c r="O334" s="14">
        <v>45167</v>
      </c>
    </row>
    <row r="335" spans="1:15">
      <c r="A335" s="14">
        <v>41127</v>
      </c>
      <c r="B335" s="15">
        <v>41314</v>
      </c>
      <c r="C335" s="14">
        <v>41553</v>
      </c>
      <c r="D335" s="15">
        <v>41740</v>
      </c>
      <c r="E335" s="14">
        <v>42033</v>
      </c>
      <c r="F335" s="15">
        <v>42201</v>
      </c>
      <c r="G335" s="14">
        <v>42338</v>
      </c>
      <c r="H335" s="15">
        <v>42519</v>
      </c>
      <c r="I335" s="14">
        <v>42761</v>
      </c>
      <c r="J335" s="15">
        <v>43310</v>
      </c>
      <c r="K335" s="14">
        <v>43524</v>
      </c>
      <c r="L335" s="15">
        <v>43777</v>
      </c>
      <c r="M335" s="14">
        <v>43977</v>
      </c>
      <c r="N335" s="15">
        <v>44818</v>
      </c>
      <c r="O335" s="14">
        <v>45168</v>
      </c>
    </row>
    <row r="336" spans="1:15">
      <c r="A336" s="14">
        <v>41137</v>
      </c>
      <c r="B336" s="15">
        <v>41332</v>
      </c>
      <c r="C336" s="14">
        <v>41554</v>
      </c>
      <c r="D336" s="15">
        <v>41746</v>
      </c>
      <c r="E336" s="14">
        <v>42035</v>
      </c>
      <c r="F336" s="15">
        <v>42202</v>
      </c>
      <c r="G336" s="14">
        <v>42339</v>
      </c>
      <c r="H336" s="15">
        <v>42528</v>
      </c>
      <c r="I336" s="14">
        <v>42762</v>
      </c>
      <c r="J336" s="15">
        <v>43314</v>
      </c>
      <c r="K336" s="14">
        <v>43527</v>
      </c>
      <c r="L336" s="15">
        <v>43778</v>
      </c>
      <c r="M336" s="14">
        <v>43986</v>
      </c>
      <c r="N336" s="15">
        <v>44826</v>
      </c>
      <c r="O336" s="14">
        <v>45169</v>
      </c>
    </row>
    <row r="337" spans="1:15">
      <c r="A337" s="14">
        <v>41141</v>
      </c>
      <c r="B337" s="15">
        <v>41338</v>
      </c>
      <c r="C337" s="14">
        <v>41555</v>
      </c>
      <c r="D337" s="15">
        <v>41747</v>
      </c>
      <c r="E337" s="14">
        <v>42036</v>
      </c>
      <c r="F337" s="15">
        <v>42204</v>
      </c>
      <c r="G337" s="14">
        <v>42343</v>
      </c>
      <c r="H337" s="15">
        <v>42539</v>
      </c>
      <c r="I337" s="14">
        <v>42764</v>
      </c>
      <c r="J337" s="15">
        <v>43318</v>
      </c>
      <c r="K337" s="14">
        <v>43532</v>
      </c>
      <c r="L337" s="15">
        <v>43779</v>
      </c>
      <c r="M337" s="14">
        <v>43988</v>
      </c>
      <c r="N337" s="15">
        <v>44836</v>
      </c>
      <c r="O337" s="14">
        <v>45171</v>
      </c>
    </row>
    <row r="338" spans="1:15">
      <c r="A338" s="14">
        <v>41144</v>
      </c>
      <c r="B338" s="15">
        <v>41342</v>
      </c>
      <c r="C338" s="14">
        <v>41557</v>
      </c>
      <c r="D338" s="15">
        <v>41749</v>
      </c>
      <c r="E338" s="14">
        <v>42037</v>
      </c>
      <c r="F338" s="15">
        <v>42206</v>
      </c>
      <c r="G338" s="14">
        <v>42344</v>
      </c>
      <c r="H338" s="15">
        <v>42541</v>
      </c>
      <c r="I338" s="14">
        <v>42765</v>
      </c>
      <c r="J338" s="15">
        <v>43319</v>
      </c>
      <c r="K338" s="14">
        <v>43533</v>
      </c>
      <c r="L338" s="15">
        <v>43780</v>
      </c>
      <c r="M338" s="14">
        <v>44032</v>
      </c>
      <c r="N338" s="15">
        <v>44837</v>
      </c>
      <c r="O338" s="14">
        <v>45176</v>
      </c>
    </row>
    <row r="339" spans="1:15">
      <c r="A339" s="14">
        <v>41149</v>
      </c>
      <c r="B339" s="15">
        <v>41344</v>
      </c>
      <c r="C339" s="14">
        <v>41558</v>
      </c>
      <c r="D339" s="15">
        <v>41751</v>
      </c>
      <c r="E339" s="14">
        <v>42038</v>
      </c>
      <c r="F339" s="15">
        <v>42207</v>
      </c>
      <c r="G339" s="14">
        <v>42345</v>
      </c>
      <c r="H339" s="15">
        <v>42544</v>
      </c>
      <c r="I339" s="14">
        <v>42786</v>
      </c>
      <c r="J339" s="15">
        <v>43320</v>
      </c>
      <c r="K339" s="14">
        <v>43534</v>
      </c>
      <c r="L339" s="15">
        <v>43782</v>
      </c>
      <c r="M339" s="14">
        <v>44033</v>
      </c>
      <c r="N339" s="15">
        <v>44840</v>
      </c>
      <c r="O339" s="14">
        <v>45303</v>
      </c>
    </row>
    <row r="340" spans="1:15">
      <c r="A340" s="14">
        <v>41166</v>
      </c>
      <c r="B340" s="15">
        <v>41360</v>
      </c>
      <c r="C340" s="14">
        <v>41559</v>
      </c>
      <c r="D340" s="15">
        <v>41760</v>
      </c>
      <c r="E340" s="14">
        <v>42039</v>
      </c>
      <c r="F340" s="15">
        <v>42209</v>
      </c>
      <c r="G340" s="14">
        <v>42348</v>
      </c>
      <c r="H340" s="15">
        <v>42553</v>
      </c>
      <c r="I340" s="14">
        <v>42788</v>
      </c>
      <c r="J340" s="15">
        <v>43323</v>
      </c>
      <c r="K340" s="14">
        <v>43535</v>
      </c>
      <c r="L340" s="15">
        <v>43783</v>
      </c>
      <c r="M340" s="14">
        <v>44046</v>
      </c>
      <c r="N340" s="15">
        <v>44841</v>
      </c>
      <c r="O340" s="14">
        <v>45308</v>
      </c>
    </row>
    <row r="341" spans="1:15">
      <c r="A341" s="14">
        <v>41171</v>
      </c>
      <c r="B341" s="15">
        <v>41364</v>
      </c>
      <c r="C341" s="14">
        <v>41562</v>
      </c>
      <c r="D341" s="15">
        <v>41764</v>
      </c>
      <c r="E341" s="14">
        <v>42040</v>
      </c>
      <c r="F341" s="15">
        <v>42210</v>
      </c>
      <c r="G341" s="14">
        <v>42350</v>
      </c>
      <c r="H341" s="15">
        <v>42558</v>
      </c>
      <c r="I341" s="14">
        <v>43003</v>
      </c>
      <c r="J341" s="15">
        <v>43332</v>
      </c>
      <c r="K341" s="14">
        <v>43536</v>
      </c>
      <c r="L341" s="15">
        <v>43788</v>
      </c>
      <c r="M341" s="14">
        <v>44076</v>
      </c>
      <c r="N341" s="15">
        <v>44844</v>
      </c>
      <c r="O341" s="14">
        <v>45311</v>
      </c>
    </row>
    <row r="342" spans="1:15">
      <c r="A342" s="14">
        <v>41173</v>
      </c>
      <c r="B342" s="15">
        <v>41366</v>
      </c>
      <c r="C342" s="14">
        <v>41563</v>
      </c>
      <c r="D342" s="15">
        <v>41772</v>
      </c>
      <c r="E342" s="14">
        <v>42041</v>
      </c>
      <c r="F342" s="15">
        <v>42211</v>
      </c>
      <c r="G342" s="14">
        <v>42351</v>
      </c>
      <c r="H342" s="15">
        <v>42565</v>
      </c>
      <c r="I342" s="14">
        <v>43006</v>
      </c>
      <c r="J342" s="15">
        <v>43333</v>
      </c>
      <c r="K342" s="14">
        <v>43540</v>
      </c>
      <c r="L342" s="15">
        <v>43789</v>
      </c>
      <c r="M342" s="14">
        <v>44082</v>
      </c>
      <c r="N342" s="15">
        <v>44849</v>
      </c>
      <c r="O342" s="14">
        <v>45312</v>
      </c>
    </row>
    <row r="343" spans="1:15">
      <c r="A343" s="14">
        <v>41174</v>
      </c>
      <c r="B343" s="15">
        <v>41367</v>
      </c>
      <c r="C343" s="14">
        <v>41564</v>
      </c>
      <c r="D343" s="15">
        <v>41773</v>
      </c>
      <c r="E343" s="14">
        <v>42045</v>
      </c>
      <c r="F343" s="15">
        <v>42214</v>
      </c>
      <c r="G343" s="14">
        <v>42352</v>
      </c>
      <c r="H343" s="15">
        <v>42566</v>
      </c>
      <c r="I343" s="14">
        <v>43009</v>
      </c>
      <c r="J343" s="15">
        <v>43334</v>
      </c>
      <c r="K343" s="14">
        <v>43543</v>
      </c>
      <c r="L343" s="15">
        <v>43793</v>
      </c>
      <c r="M343" s="14">
        <v>44085</v>
      </c>
      <c r="N343" s="15">
        <v>44851</v>
      </c>
      <c r="O343" s="14">
        <v>45317</v>
      </c>
    </row>
    <row r="344" spans="1:15">
      <c r="A344" s="14">
        <v>41175</v>
      </c>
      <c r="B344" s="15">
        <v>41368</v>
      </c>
      <c r="C344" s="14">
        <v>41566</v>
      </c>
      <c r="D344" s="15">
        <v>41774</v>
      </c>
      <c r="E344" s="14">
        <v>42047</v>
      </c>
      <c r="F344" s="15">
        <v>42215</v>
      </c>
      <c r="G344" s="14">
        <v>42355</v>
      </c>
      <c r="H344" s="15">
        <v>42567</v>
      </c>
      <c r="I344" s="14">
        <v>43011</v>
      </c>
      <c r="J344" s="15">
        <v>43337</v>
      </c>
      <c r="K344" s="14">
        <v>43547</v>
      </c>
      <c r="L344" s="15">
        <v>43802</v>
      </c>
      <c r="M344" s="14">
        <v>44093</v>
      </c>
      <c r="N344" s="15">
        <v>44853</v>
      </c>
      <c r="O344" s="14">
        <v>45321</v>
      </c>
    </row>
    <row r="345" spans="1:15">
      <c r="A345" s="14">
        <v>41179</v>
      </c>
      <c r="B345" s="15">
        <v>41377</v>
      </c>
      <c r="C345" s="14">
        <v>41567</v>
      </c>
      <c r="D345" s="15">
        <v>41775</v>
      </c>
      <c r="E345" s="14">
        <v>42049</v>
      </c>
      <c r="F345" s="15">
        <v>42216</v>
      </c>
      <c r="G345" s="14">
        <v>42364</v>
      </c>
      <c r="H345" s="15">
        <v>42602</v>
      </c>
      <c r="I345" s="14">
        <v>43013</v>
      </c>
      <c r="J345" s="15">
        <v>43340</v>
      </c>
      <c r="K345" s="14">
        <v>43548</v>
      </c>
      <c r="L345" s="15">
        <v>43811</v>
      </c>
      <c r="M345" s="14">
        <v>44099</v>
      </c>
      <c r="N345" s="15">
        <v>44855</v>
      </c>
      <c r="O345" s="14">
        <v>45326</v>
      </c>
    </row>
    <row r="346" spans="1:15">
      <c r="A346" s="14">
        <v>41180</v>
      </c>
      <c r="B346" s="15">
        <v>41386</v>
      </c>
      <c r="C346" s="14">
        <v>41568</v>
      </c>
      <c r="D346" s="15">
        <v>41812</v>
      </c>
      <c r="E346" s="14">
        <v>42050</v>
      </c>
      <c r="F346" s="15">
        <v>42217</v>
      </c>
      <c r="G346" s="14">
        <v>42365</v>
      </c>
      <c r="H346" s="15">
        <v>42603</v>
      </c>
      <c r="I346" s="14">
        <v>43014</v>
      </c>
      <c r="J346" s="15">
        <v>43341</v>
      </c>
      <c r="K346" s="14">
        <v>43549</v>
      </c>
      <c r="L346" s="15">
        <v>43821</v>
      </c>
      <c r="M346" s="14">
        <v>44214</v>
      </c>
      <c r="N346" s="15">
        <v>44860</v>
      </c>
      <c r="O346" s="14">
        <v>45332</v>
      </c>
    </row>
    <row r="347" spans="1:15">
      <c r="A347" s="14">
        <v>41181</v>
      </c>
      <c r="B347" s="15">
        <v>41390</v>
      </c>
      <c r="C347" s="14">
        <v>41571</v>
      </c>
      <c r="D347" s="15">
        <v>41815</v>
      </c>
      <c r="E347" s="14">
        <v>42053</v>
      </c>
      <c r="F347" s="15">
        <v>42220</v>
      </c>
      <c r="G347" s="14">
        <v>42366</v>
      </c>
      <c r="H347" s="15">
        <v>42629</v>
      </c>
      <c r="I347" s="14">
        <v>43027</v>
      </c>
      <c r="J347" s="15">
        <v>43343</v>
      </c>
      <c r="K347" s="14">
        <v>43554</v>
      </c>
      <c r="L347" s="15">
        <v>43832</v>
      </c>
      <c r="M347" s="14">
        <v>44276</v>
      </c>
      <c r="N347" s="15">
        <v>44864</v>
      </c>
      <c r="O347" s="14">
        <v>45333</v>
      </c>
    </row>
    <row r="348" spans="1:15">
      <c r="A348" s="14">
        <v>41189</v>
      </c>
      <c r="B348" s="15">
        <v>41397</v>
      </c>
      <c r="C348" s="14">
        <v>41572</v>
      </c>
      <c r="D348" s="15">
        <v>41817</v>
      </c>
      <c r="E348" s="14">
        <v>42054</v>
      </c>
      <c r="F348" s="15">
        <v>42221</v>
      </c>
      <c r="G348" s="14">
        <v>42368</v>
      </c>
      <c r="H348" s="15">
        <v>42631</v>
      </c>
      <c r="I348" s="14">
        <v>43028</v>
      </c>
      <c r="J348" s="15">
        <v>43344</v>
      </c>
      <c r="K348" s="14">
        <v>43556</v>
      </c>
      <c r="L348" s="15">
        <v>43837</v>
      </c>
      <c r="M348" s="14">
        <v>44404</v>
      </c>
      <c r="N348" s="15">
        <v>44867</v>
      </c>
      <c r="O348" s="14">
        <v>45334</v>
      </c>
    </row>
    <row r="349" spans="1:15">
      <c r="A349" s="14">
        <v>41203</v>
      </c>
      <c r="B349" s="15">
        <v>41408</v>
      </c>
      <c r="C349" s="14">
        <v>41602</v>
      </c>
      <c r="D349" s="15">
        <v>41822</v>
      </c>
      <c r="E349" s="14">
        <v>42055</v>
      </c>
      <c r="F349" s="15">
        <v>42232</v>
      </c>
      <c r="G349" s="14">
        <v>42369</v>
      </c>
      <c r="H349" s="15">
        <v>42633</v>
      </c>
      <c r="I349" s="14">
        <v>43037</v>
      </c>
      <c r="J349" s="15">
        <v>43345</v>
      </c>
      <c r="K349" s="14">
        <v>43557</v>
      </c>
      <c r="L349" s="15">
        <v>43840</v>
      </c>
      <c r="M349" s="14">
        <v>44416</v>
      </c>
      <c r="N349" s="15">
        <v>44882</v>
      </c>
      <c r="O349" s="14">
        <v>45337</v>
      </c>
    </row>
    <row r="350" spans="1:15">
      <c r="A350" s="14">
        <v>41204</v>
      </c>
      <c r="B350" s="15">
        <v>41419</v>
      </c>
      <c r="C350" s="14">
        <v>41603</v>
      </c>
      <c r="D350" s="15">
        <v>41824</v>
      </c>
      <c r="E350" s="14">
        <v>42056</v>
      </c>
      <c r="F350" s="15">
        <v>42236</v>
      </c>
      <c r="G350" s="14">
        <v>42371</v>
      </c>
      <c r="H350" s="15">
        <v>42635</v>
      </c>
      <c r="I350" s="14">
        <v>43044</v>
      </c>
      <c r="J350" s="15">
        <v>43347</v>
      </c>
      <c r="K350" s="14">
        <v>43569</v>
      </c>
      <c r="L350" s="15">
        <v>43844</v>
      </c>
      <c r="M350" s="14">
        <v>44417</v>
      </c>
      <c r="N350" s="15">
        <v>44887</v>
      </c>
      <c r="O350" s="14">
        <v>45340</v>
      </c>
    </row>
    <row r="351" spans="1:15">
      <c r="A351" s="14">
        <v>41214</v>
      </c>
      <c r="B351" s="15">
        <v>41421</v>
      </c>
      <c r="C351" s="14">
        <v>41604</v>
      </c>
      <c r="D351" s="15">
        <v>41825</v>
      </c>
      <c r="E351" s="14">
        <v>42058</v>
      </c>
      <c r="F351" s="15">
        <v>42254</v>
      </c>
      <c r="G351" s="14">
        <v>42372</v>
      </c>
      <c r="H351" s="15">
        <v>42642</v>
      </c>
      <c r="I351" s="14">
        <v>43045</v>
      </c>
      <c r="J351" s="15">
        <v>43356</v>
      </c>
      <c r="K351" s="14">
        <v>43570</v>
      </c>
      <c r="L351" s="15">
        <v>43901</v>
      </c>
      <c r="M351" s="14">
        <v>44427</v>
      </c>
      <c r="N351" s="15">
        <v>45033</v>
      </c>
      <c r="O351" s="14">
        <v>45346</v>
      </c>
    </row>
    <row r="352" spans="1:15">
      <c r="A352" s="14">
        <v>41215</v>
      </c>
      <c r="B352" s="15">
        <v>41422</v>
      </c>
      <c r="C352" s="14">
        <v>41606</v>
      </c>
      <c r="D352" s="15">
        <v>41826</v>
      </c>
      <c r="E352" s="14">
        <v>42064</v>
      </c>
      <c r="F352" s="15">
        <v>42256</v>
      </c>
      <c r="G352" s="14">
        <v>42376</v>
      </c>
      <c r="H352" s="15">
        <v>42647</v>
      </c>
      <c r="I352" s="14">
        <v>43060</v>
      </c>
      <c r="J352" s="15">
        <v>43357</v>
      </c>
      <c r="K352" s="14">
        <v>43711</v>
      </c>
      <c r="L352" s="15">
        <v>43903</v>
      </c>
      <c r="M352" s="14">
        <v>44428</v>
      </c>
      <c r="N352" s="15">
        <v>45041</v>
      </c>
      <c r="O352" s="14">
        <v>45348</v>
      </c>
    </row>
    <row r="353" spans="1:15">
      <c r="A353" s="14">
        <v>41222</v>
      </c>
      <c r="B353" s="15">
        <v>41426</v>
      </c>
      <c r="C353" s="14">
        <v>41607</v>
      </c>
      <c r="D353" s="15">
        <v>41828</v>
      </c>
      <c r="E353" s="14">
        <v>42069</v>
      </c>
      <c r="F353" s="15">
        <v>42257</v>
      </c>
      <c r="G353" s="14">
        <v>42404</v>
      </c>
      <c r="H353" s="15">
        <v>42649</v>
      </c>
      <c r="I353" s="14">
        <v>43061</v>
      </c>
      <c r="J353" s="15">
        <v>43358</v>
      </c>
      <c r="K353" s="14">
        <v>43716</v>
      </c>
      <c r="L353" s="15">
        <v>43907</v>
      </c>
      <c r="M353" s="14">
        <v>44441</v>
      </c>
      <c r="N353" s="15">
        <v>45053</v>
      </c>
      <c r="O353" s="14">
        <v>45362</v>
      </c>
    </row>
    <row r="354" spans="1:15">
      <c r="A354" s="14">
        <v>41224</v>
      </c>
      <c r="B354" s="15">
        <v>41465</v>
      </c>
      <c r="C354" s="14">
        <v>41615</v>
      </c>
      <c r="D354" s="15">
        <v>41831</v>
      </c>
      <c r="E354" s="14">
        <v>42070</v>
      </c>
      <c r="F354" s="15">
        <v>42259</v>
      </c>
      <c r="G354" s="14">
        <v>42406</v>
      </c>
      <c r="H354" s="15">
        <v>42653</v>
      </c>
      <c r="I354" s="14">
        <v>43066</v>
      </c>
      <c r="J354" s="15">
        <v>43359</v>
      </c>
      <c r="K354" s="14">
        <v>43720</v>
      </c>
      <c r="L354" s="15">
        <v>43908</v>
      </c>
      <c r="M354" s="14">
        <v>44449</v>
      </c>
      <c r="N354" s="15">
        <v>45054</v>
      </c>
      <c r="O354" s="14">
        <v>45368</v>
      </c>
    </row>
    <row r="355" spans="1:15">
      <c r="A355" s="14">
        <v>41228</v>
      </c>
      <c r="B355" s="15">
        <v>41477</v>
      </c>
      <c r="C355" s="14">
        <v>41616</v>
      </c>
      <c r="D355" s="15">
        <v>41832</v>
      </c>
      <c r="E355" s="14">
        <v>42071</v>
      </c>
      <c r="F355" s="15">
        <v>42261</v>
      </c>
      <c r="G355" s="14">
        <v>42408</v>
      </c>
      <c r="H355" s="15">
        <v>42711</v>
      </c>
      <c r="I355" s="14">
        <v>43071</v>
      </c>
      <c r="J355" s="15">
        <v>43360</v>
      </c>
      <c r="K355" s="14">
        <v>43722</v>
      </c>
      <c r="L355" s="15">
        <v>43910</v>
      </c>
      <c r="M355" s="14">
        <v>44450</v>
      </c>
      <c r="N355" s="15">
        <v>45064</v>
      </c>
      <c r="O355" s="14">
        <v>45382</v>
      </c>
    </row>
    <row r="356" spans="1:15">
      <c r="A356" s="14">
        <v>41230</v>
      </c>
      <c r="B356" s="15">
        <v>41512</v>
      </c>
      <c r="C356" s="14">
        <v>41619</v>
      </c>
      <c r="D356" s="15">
        <v>41833</v>
      </c>
      <c r="E356" s="14">
        <v>42076</v>
      </c>
      <c r="F356" s="15">
        <v>42265</v>
      </c>
      <c r="G356" s="14">
        <v>42409</v>
      </c>
      <c r="H356" s="15">
        <v>42713</v>
      </c>
      <c r="I356" s="14">
        <v>43072</v>
      </c>
      <c r="J356" s="15">
        <v>43406</v>
      </c>
      <c r="K356" s="14">
        <v>43727</v>
      </c>
      <c r="L356" s="15">
        <v>43914</v>
      </c>
      <c r="M356" s="14">
        <v>44451</v>
      </c>
      <c r="N356" s="15">
        <v>45101</v>
      </c>
      <c r="O356" s="14">
        <v>45388</v>
      </c>
    </row>
    <row r="357" spans="1:15">
      <c r="A357" s="14">
        <v>41231</v>
      </c>
      <c r="B357" s="15">
        <v>41513</v>
      </c>
      <c r="C357" s="14">
        <v>41630</v>
      </c>
      <c r="D357" s="15">
        <v>41835</v>
      </c>
      <c r="E357" s="14">
        <v>42078</v>
      </c>
      <c r="F357" s="15">
        <v>42266</v>
      </c>
      <c r="G357" s="14">
        <v>42410</v>
      </c>
      <c r="H357" s="15">
        <v>42715</v>
      </c>
      <c r="I357" s="14">
        <v>43080</v>
      </c>
      <c r="J357" s="15">
        <v>43407</v>
      </c>
      <c r="K357" s="14">
        <v>43728</v>
      </c>
      <c r="L357" s="15">
        <v>43915</v>
      </c>
      <c r="M357" s="14">
        <v>44453</v>
      </c>
      <c r="N357" s="15">
        <v>45105</v>
      </c>
      <c r="O357" s="14">
        <v>45390</v>
      </c>
    </row>
    <row r="358" spans="1:15">
      <c r="A358" s="14">
        <v>41234</v>
      </c>
      <c r="B358" s="15">
        <v>41514</v>
      </c>
      <c r="C358" s="14">
        <v>41631</v>
      </c>
      <c r="D358" s="15">
        <v>41837</v>
      </c>
      <c r="E358" s="14">
        <v>42079</v>
      </c>
      <c r="F358" s="15">
        <v>42267</v>
      </c>
      <c r="G358" s="14">
        <v>42411</v>
      </c>
      <c r="H358" s="15">
        <v>42716</v>
      </c>
      <c r="I358" s="14">
        <v>43084</v>
      </c>
      <c r="J358" s="15">
        <v>43412</v>
      </c>
      <c r="K358" s="14">
        <v>43730</v>
      </c>
      <c r="L358" s="15">
        <v>43917</v>
      </c>
      <c r="M358" s="14">
        <v>44611</v>
      </c>
      <c r="N358" s="15">
        <v>45106</v>
      </c>
      <c r="O358" s="14">
        <v>45612</v>
      </c>
    </row>
    <row r="359" spans="1:15">
      <c r="A359" s="14">
        <v>41238</v>
      </c>
      <c r="B359" s="15">
        <v>41519</v>
      </c>
      <c r="C359" s="14">
        <v>41636</v>
      </c>
      <c r="D359" s="15">
        <v>41838</v>
      </c>
      <c r="E359" s="14">
        <v>42081</v>
      </c>
      <c r="F359" s="15">
        <v>42273</v>
      </c>
      <c r="G359" s="14">
        <v>42436</v>
      </c>
      <c r="H359" s="15">
        <v>42717</v>
      </c>
      <c r="I359" s="14">
        <v>43106</v>
      </c>
      <c r="J359" s="15">
        <v>43413</v>
      </c>
      <c r="K359" s="14">
        <v>43732</v>
      </c>
      <c r="L359" s="15">
        <v>43925</v>
      </c>
      <c r="M359" s="14">
        <v>44620</v>
      </c>
      <c r="N359" s="15">
        <v>45107</v>
      </c>
      <c r="O359" s="14">
        <v>45613</v>
      </c>
    </row>
    <row r="360" spans="1:15">
      <c r="A360" s="14">
        <v>41250</v>
      </c>
      <c r="B360" s="15">
        <v>41520</v>
      </c>
      <c r="C360" s="14">
        <v>41640</v>
      </c>
      <c r="D360" s="15">
        <v>41839</v>
      </c>
      <c r="E360" s="14">
        <v>42084</v>
      </c>
      <c r="F360" s="15">
        <v>42275</v>
      </c>
      <c r="G360" s="14">
        <v>42437</v>
      </c>
      <c r="H360" s="15">
        <v>42720</v>
      </c>
      <c r="I360" s="14">
        <v>43107</v>
      </c>
      <c r="J360" s="15">
        <v>43435</v>
      </c>
      <c r="K360" s="14">
        <v>43739</v>
      </c>
      <c r="L360" s="15">
        <v>43930</v>
      </c>
      <c r="M360" s="14">
        <v>44625</v>
      </c>
      <c r="N360" s="15">
        <v>45114</v>
      </c>
      <c r="O360" s="14">
        <v>45614</v>
      </c>
    </row>
    <row r="361" spans="1:15">
      <c r="A361" s="14">
        <v>41254</v>
      </c>
      <c r="B361" s="15">
        <v>41522</v>
      </c>
      <c r="C361" s="14">
        <v>41642</v>
      </c>
      <c r="D361" s="15">
        <v>41840</v>
      </c>
      <c r="E361" s="14">
        <v>42087</v>
      </c>
      <c r="F361" s="15">
        <v>42280</v>
      </c>
      <c r="G361" s="14">
        <v>42441</v>
      </c>
      <c r="H361" s="15">
        <v>42721</v>
      </c>
      <c r="I361" s="14">
        <v>43115</v>
      </c>
      <c r="J361" s="15">
        <v>43442</v>
      </c>
      <c r="K361" s="14">
        <v>43746</v>
      </c>
      <c r="L361" s="15">
        <v>43931</v>
      </c>
      <c r="M361" s="14">
        <v>44628</v>
      </c>
      <c r="N361" s="15">
        <v>45115</v>
      </c>
      <c r="O361" s="14">
        <v>45620</v>
      </c>
    </row>
    <row r="362" spans="1:15">
      <c r="A362" s="14">
        <v>41255</v>
      </c>
      <c r="B362" s="15">
        <v>41524</v>
      </c>
      <c r="C362" s="14">
        <v>41643</v>
      </c>
      <c r="D362" s="15">
        <v>41843</v>
      </c>
      <c r="E362" s="14">
        <v>42088</v>
      </c>
      <c r="F362" s="15">
        <v>42283</v>
      </c>
      <c r="G362" s="14">
        <v>42442</v>
      </c>
      <c r="H362" s="15">
        <v>42722</v>
      </c>
      <c r="I362" s="14">
        <v>43128</v>
      </c>
      <c r="J362" s="15">
        <v>43445</v>
      </c>
      <c r="K362" s="14">
        <v>43747</v>
      </c>
      <c r="L362" s="15">
        <v>43932</v>
      </c>
      <c r="M362" s="14">
        <v>44629</v>
      </c>
      <c r="N362" s="15">
        <v>45120</v>
      </c>
      <c r="O362" s="14">
        <v>45621</v>
      </c>
    </row>
    <row r="363" spans="1:15">
      <c r="A363" s="14">
        <v>41256</v>
      </c>
      <c r="B363" s="15">
        <v>41527</v>
      </c>
      <c r="C363" s="14">
        <v>41645</v>
      </c>
      <c r="D363" s="15">
        <v>41845</v>
      </c>
      <c r="E363" s="14">
        <v>42120</v>
      </c>
      <c r="F363" s="15">
        <v>42285</v>
      </c>
      <c r="G363" s="14">
        <v>42444</v>
      </c>
      <c r="H363" s="15">
        <v>42726</v>
      </c>
      <c r="I363" s="14">
        <v>43135</v>
      </c>
      <c r="J363" s="15">
        <v>43451</v>
      </c>
      <c r="K363" s="14">
        <v>43748</v>
      </c>
      <c r="L363" s="15">
        <v>43933</v>
      </c>
      <c r="M363" s="14">
        <v>44636</v>
      </c>
      <c r="N363" s="15">
        <v>45121</v>
      </c>
      <c r="O363" s="14">
        <v>45622</v>
      </c>
    </row>
    <row r="364" spans="1:15">
      <c r="A364" s="14">
        <v>41260</v>
      </c>
      <c r="B364" s="15">
        <v>41528</v>
      </c>
      <c r="C364" s="14">
        <v>41647</v>
      </c>
      <c r="D364" s="15">
        <v>41848</v>
      </c>
      <c r="E364" s="14">
        <v>42123</v>
      </c>
      <c r="F364" s="15">
        <v>42286</v>
      </c>
      <c r="G364" s="14">
        <v>42450</v>
      </c>
      <c r="H364" s="15">
        <v>42728</v>
      </c>
      <c r="I364" s="14">
        <v>43138</v>
      </c>
      <c r="J364" s="15">
        <v>43457</v>
      </c>
      <c r="K364" s="14">
        <v>43749</v>
      </c>
      <c r="L364" s="15">
        <v>43938</v>
      </c>
      <c r="M364" s="14">
        <v>44637</v>
      </c>
      <c r="N364" s="15">
        <v>45123</v>
      </c>
      <c r="O364" s="14">
        <v>45623</v>
      </c>
    </row>
    <row r="365" spans="1:15">
      <c r="A365" s="14">
        <v>41262</v>
      </c>
      <c r="B365" s="15">
        <v>41531</v>
      </c>
      <c r="C365" s="14">
        <v>41655</v>
      </c>
      <c r="D365" s="15">
        <v>41849</v>
      </c>
      <c r="E365" s="14">
        <v>42127</v>
      </c>
      <c r="F365" s="15">
        <v>42287</v>
      </c>
      <c r="G365" s="14">
        <v>42451</v>
      </c>
      <c r="H365" s="15">
        <v>42731</v>
      </c>
      <c r="I365" s="14">
        <v>43143</v>
      </c>
      <c r="J365" s="15">
        <v>43462</v>
      </c>
      <c r="K365" s="14">
        <v>43755</v>
      </c>
      <c r="L365" s="15">
        <v>43941</v>
      </c>
      <c r="M365" s="14">
        <v>44638</v>
      </c>
      <c r="N365" s="15">
        <v>45130</v>
      </c>
      <c r="O365" s="14">
        <v>45624</v>
      </c>
    </row>
    <row r="366" spans="1:15">
      <c r="A366" s="14">
        <v>41263</v>
      </c>
      <c r="B366" s="15">
        <v>41535</v>
      </c>
      <c r="C366" s="14">
        <v>41660</v>
      </c>
      <c r="D366" s="15">
        <v>41855</v>
      </c>
      <c r="E366" s="14">
        <v>42129</v>
      </c>
      <c r="F366" s="15">
        <v>42321</v>
      </c>
      <c r="G366" s="14">
        <v>42453</v>
      </c>
      <c r="H366" s="15">
        <v>42733</v>
      </c>
      <c r="I366" s="14">
        <v>43145</v>
      </c>
      <c r="J366" s="15">
        <v>43464</v>
      </c>
      <c r="K366" s="14">
        <v>43756</v>
      </c>
      <c r="L366" s="15">
        <v>43942</v>
      </c>
      <c r="M366" s="14">
        <v>44656</v>
      </c>
      <c r="N366" s="15">
        <v>45135</v>
      </c>
      <c r="O366" s="14">
        <v>45630</v>
      </c>
    </row>
    <row r="367" spans="1:15">
      <c r="A367" s="14">
        <v>41264</v>
      </c>
      <c r="B367" s="15">
        <v>41537</v>
      </c>
      <c r="C367" s="14">
        <v>41663</v>
      </c>
      <c r="D367" s="15">
        <v>41858</v>
      </c>
      <c r="E367" s="14">
        <v>42130</v>
      </c>
      <c r="F367" s="15">
        <v>42323</v>
      </c>
      <c r="G367" s="14">
        <v>42455</v>
      </c>
      <c r="H367" s="15">
        <v>42735</v>
      </c>
      <c r="I367" s="14">
        <v>43146</v>
      </c>
      <c r="J367" s="15">
        <v>43466</v>
      </c>
      <c r="K367" s="14">
        <v>43757</v>
      </c>
      <c r="L367" s="15">
        <v>43944</v>
      </c>
      <c r="M367" s="14">
        <v>44661</v>
      </c>
      <c r="N367" s="15">
        <v>45138</v>
      </c>
      <c r="O367" s="14">
        <v>45633</v>
      </c>
    </row>
    <row r="368" spans="1:15">
      <c r="A368" s="14">
        <v>41265</v>
      </c>
      <c r="B368" s="15">
        <v>41539</v>
      </c>
      <c r="C368" s="14">
        <v>41667</v>
      </c>
      <c r="D368" s="15">
        <v>41859</v>
      </c>
      <c r="E368" s="14">
        <v>42140</v>
      </c>
      <c r="F368" s="15">
        <v>42324</v>
      </c>
      <c r="G368" s="14">
        <v>42456</v>
      </c>
      <c r="H368" s="15">
        <v>42741</v>
      </c>
      <c r="I368" s="14">
        <v>43148</v>
      </c>
      <c r="J368" s="15">
        <v>43467</v>
      </c>
      <c r="K368" s="14">
        <v>43758</v>
      </c>
      <c r="L368" s="15">
        <v>43945</v>
      </c>
      <c r="M368" s="14">
        <v>44680</v>
      </c>
      <c r="N368" s="15">
        <v>45142</v>
      </c>
      <c r="O368" s="14">
        <v>45634</v>
      </c>
    </row>
    <row r="369" spans="1:15">
      <c r="A369" s="14">
        <v>41267</v>
      </c>
      <c r="B369" s="15">
        <v>41540</v>
      </c>
      <c r="C369" s="14">
        <v>41719</v>
      </c>
      <c r="D369" s="15">
        <v>41861</v>
      </c>
      <c r="E369" s="14">
        <v>42151</v>
      </c>
      <c r="F369" s="15">
        <v>42325</v>
      </c>
      <c r="G369" s="14">
        <v>42458</v>
      </c>
      <c r="H369" s="15">
        <v>42743</v>
      </c>
      <c r="I369" s="14">
        <v>43149</v>
      </c>
      <c r="J369" s="15">
        <v>43501</v>
      </c>
      <c r="K369" s="14">
        <v>43760</v>
      </c>
      <c r="L369" s="15">
        <v>43946</v>
      </c>
      <c r="M369" s="14">
        <v>44695</v>
      </c>
      <c r="N369" s="15">
        <v>45144</v>
      </c>
      <c r="O369" s="14">
        <v>45642</v>
      </c>
    </row>
    <row r="370" spans="1:15">
      <c r="A370" s="14">
        <v>45643</v>
      </c>
      <c r="B370" s="15">
        <v>45764</v>
      </c>
      <c r="C370" s="14">
        <v>45863</v>
      </c>
      <c r="D370" s="15">
        <v>46156</v>
      </c>
      <c r="E370" s="14">
        <v>46740</v>
      </c>
      <c r="F370" s="15">
        <v>46986</v>
      </c>
      <c r="G370" s="14">
        <v>47224</v>
      </c>
      <c r="H370" s="15">
        <v>47360</v>
      </c>
      <c r="I370" s="14">
        <v>47519</v>
      </c>
      <c r="J370" s="15">
        <v>47635</v>
      </c>
      <c r="K370" s="14">
        <v>47932</v>
      </c>
      <c r="L370" s="15">
        <v>48137</v>
      </c>
      <c r="M370" s="14">
        <v>48625</v>
      </c>
      <c r="N370" s="15">
        <v>48756</v>
      </c>
      <c r="O370" s="14">
        <v>48883</v>
      </c>
    </row>
    <row r="371" spans="1:15">
      <c r="A371" s="14">
        <v>45645</v>
      </c>
      <c r="B371" s="15">
        <v>45766</v>
      </c>
      <c r="C371" s="14">
        <v>45864</v>
      </c>
      <c r="D371" s="15">
        <v>46160</v>
      </c>
      <c r="E371" s="14">
        <v>46741</v>
      </c>
      <c r="F371" s="15">
        <v>46988</v>
      </c>
      <c r="G371" s="14">
        <v>47227</v>
      </c>
      <c r="H371" s="15">
        <v>47366</v>
      </c>
      <c r="I371" s="14">
        <v>47520</v>
      </c>
      <c r="J371" s="15">
        <v>47637</v>
      </c>
      <c r="K371" s="14">
        <v>47940</v>
      </c>
      <c r="L371" s="15">
        <v>48140</v>
      </c>
      <c r="M371" s="14">
        <v>48627</v>
      </c>
      <c r="N371" s="15">
        <v>48759</v>
      </c>
      <c r="O371" s="14">
        <v>48884</v>
      </c>
    </row>
    <row r="372" spans="1:15">
      <c r="A372" s="14">
        <v>45646</v>
      </c>
      <c r="B372" s="15">
        <v>45767</v>
      </c>
      <c r="C372" s="14">
        <v>45867</v>
      </c>
      <c r="D372" s="15">
        <v>46161</v>
      </c>
      <c r="E372" s="14">
        <v>46742</v>
      </c>
      <c r="F372" s="15">
        <v>46990</v>
      </c>
      <c r="G372" s="14">
        <v>47229</v>
      </c>
      <c r="H372" s="15">
        <v>47368</v>
      </c>
      <c r="I372" s="14">
        <v>47521</v>
      </c>
      <c r="J372" s="15">
        <v>47640</v>
      </c>
      <c r="K372" s="14">
        <v>47942</v>
      </c>
      <c r="L372" s="15">
        <v>48143</v>
      </c>
      <c r="M372" s="14">
        <v>48628</v>
      </c>
      <c r="N372" s="15">
        <v>48760</v>
      </c>
      <c r="O372" s="14">
        <v>48885</v>
      </c>
    </row>
    <row r="373" spans="1:15">
      <c r="A373" s="14">
        <v>45647</v>
      </c>
      <c r="B373" s="15">
        <v>45768</v>
      </c>
      <c r="C373" s="14">
        <v>45868</v>
      </c>
      <c r="D373" s="15">
        <v>46162</v>
      </c>
      <c r="E373" s="14">
        <v>46746</v>
      </c>
      <c r="F373" s="15">
        <v>46991</v>
      </c>
      <c r="G373" s="14">
        <v>47230</v>
      </c>
      <c r="H373" s="15">
        <v>47369</v>
      </c>
      <c r="I373" s="14">
        <v>47524</v>
      </c>
      <c r="J373" s="15">
        <v>47649</v>
      </c>
      <c r="K373" s="14">
        <v>47943</v>
      </c>
      <c r="L373" s="15">
        <v>48145</v>
      </c>
      <c r="M373" s="14">
        <v>48632</v>
      </c>
      <c r="N373" s="15">
        <v>48761</v>
      </c>
      <c r="O373" s="14">
        <v>48886</v>
      </c>
    </row>
    <row r="374" spans="1:15">
      <c r="A374" s="14">
        <v>45650</v>
      </c>
      <c r="B374" s="15">
        <v>45769</v>
      </c>
      <c r="C374" s="14">
        <v>45873</v>
      </c>
      <c r="D374" s="15">
        <v>46164</v>
      </c>
      <c r="E374" s="14">
        <v>46759</v>
      </c>
      <c r="F374" s="15">
        <v>46996</v>
      </c>
      <c r="G374" s="14">
        <v>47231</v>
      </c>
      <c r="H374" s="15">
        <v>47370</v>
      </c>
      <c r="I374" s="14">
        <v>47525</v>
      </c>
      <c r="J374" s="15">
        <v>47660</v>
      </c>
      <c r="K374" s="14">
        <v>47944</v>
      </c>
      <c r="L374" s="15">
        <v>48159</v>
      </c>
      <c r="M374" s="14">
        <v>48635</v>
      </c>
      <c r="N374" s="15">
        <v>48762</v>
      </c>
      <c r="O374" s="14">
        <v>48888</v>
      </c>
    </row>
    <row r="375" spans="1:15">
      <c r="A375" s="14">
        <v>45651</v>
      </c>
      <c r="B375" s="15">
        <v>45770</v>
      </c>
      <c r="C375" s="14">
        <v>45874</v>
      </c>
      <c r="D375" s="15">
        <v>46165</v>
      </c>
      <c r="E375" s="14">
        <v>46760</v>
      </c>
      <c r="F375" s="15">
        <v>47010</v>
      </c>
      <c r="G375" s="14">
        <v>47232</v>
      </c>
      <c r="H375" s="15">
        <v>47373</v>
      </c>
      <c r="I375" s="14">
        <v>47527</v>
      </c>
      <c r="J375" s="15">
        <v>47665</v>
      </c>
      <c r="K375" s="14">
        <v>47948</v>
      </c>
      <c r="L375" s="15">
        <v>48401</v>
      </c>
      <c r="M375" s="14">
        <v>48636</v>
      </c>
      <c r="N375" s="15">
        <v>48764</v>
      </c>
      <c r="O375" s="14">
        <v>48889</v>
      </c>
    </row>
    <row r="376" spans="1:15">
      <c r="A376" s="14">
        <v>45652</v>
      </c>
      <c r="B376" s="15">
        <v>45771</v>
      </c>
      <c r="C376" s="14">
        <v>45880</v>
      </c>
      <c r="D376" s="15">
        <v>46166</v>
      </c>
      <c r="E376" s="14">
        <v>46761</v>
      </c>
      <c r="F376" s="15">
        <v>47011</v>
      </c>
      <c r="G376" s="14">
        <v>47234</v>
      </c>
      <c r="H376" s="15">
        <v>47380</v>
      </c>
      <c r="I376" s="14">
        <v>47528</v>
      </c>
      <c r="J376" s="15">
        <v>47666</v>
      </c>
      <c r="K376" s="14">
        <v>47949</v>
      </c>
      <c r="L376" s="15">
        <v>48411</v>
      </c>
      <c r="M376" s="14">
        <v>48637</v>
      </c>
      <c r="N376" s="15">
        <v>48765</v>
      </c>
      <c r="O376" s="14">
        <v>48890</v>
      </c>
    </row>
    <row r="377" spans="1:15">
      <c r="A377" s="14">
        <v>45654</v>
      </c>
      <c r="B377" s="15">
        <v>45772</v>
      </c>
      <c r="C377" s="14">
        <v>45881</v>
      </c>
      <c r="D377" s="15">
        <v>46171</v>
      </c>
      <c r="E377" s="14">
        <v>46764</v>
      </c>
      <c r="F377" s="15">
        <v>47012</v>
      </c>
      <c r="G377" s="14">
        <v>47243</v>
      </c>
      <c r="H377" s="15">
        <v>47382</v>
      </c>
      <c r="I377" s="14">
        <v>47529</v>
      </c>
      <c r="J377" s="15">
        <v>47683</v>
      </c>
      <c r="K377" s="14">
        <v>47950</v>
      </c>
      <c r="L377" s="15">
        <v>48414</v>
      </c>
      <c r="M377" s="14">
        <v>48647</v>
      </c>
      <c r="N377" s="15">
        <v>48766</v>
      </c>
      <c r="O377" s="14">
        <v>48891</v>
      </c>
    </row>
    <row r="378" spans="1:15">
      <c r="A378" s="14">
        <v>45656</v>
      </c>
      <c r="B378" s="15">
        <v>45773</v>
      </c>
      <c r="C378" s="14">
        <v>45882</v>
      </c>
      <c r="D378" s="15">
        <v>46172</v>
      </c>
      <c r="E378" s="14">
        <v>46766</v>
      </c>
      <c r="F378" s="15">
        <v>47017</v>
      </c>
      <c r="G378" s="14">
        <v>47246</v>
      </c>
      <c r="H378" s="15">
        <v>47384</v>
      </c>
      <c r="I378" s="14">
        <v>47531</v>
      </c>
      <c r="J378" s="15">
        <v>47830</v>
      </c>
      <c r="K378" s="14">
        <v>47951</v>
      </c>
      <c r="L378" s="15">
        <v>48415</v>
      </c>
      <c r="M378" s="14">
        <v>48649</v>
      </c>
      <c r="N378" s="15">
        <v>48767</v>
      </c>
      <c r="O378" s="14">
        <v>48892</v>
      </c>
    </row>
    <row r="379" spans="1:15">
      <c r="A379" s="14">
        <v>45657</v>
      </c>
      <c r="B379" s="15">
        <v>45775</v>
      </c>
      <c r="C379" s="14">
        <v>45886</v>
      </c>
      <c r="D379" s="15">
        <v>46173</v>
      </c>
      <c r="E379" s="14">
        <v>46772</v>
      </c>
      <c r="F379" s="15">
        <v>47018</v>
      </c>
      <c r="G379" s="14">
        <v>47260</v>
      </c>
      <c r="H379" s="15">
        <v>47386</v>
      </c>
      <c r="I379" s="14">
        <v>47536</v>
      </c>
      <c r="J379" s="15">
        <v>47832</v>
      </c>
      <c r="K379" s="14">
        <v>47954</v>
      </c>
      <c r="L379" s="15">
        <v>48416</v>
      </c>
      <c r="M379" s="14">
        <v>48651</v>
      </c>
      <c r="N379" s="15">
        <v>48770</v>
      </c>
      <c r="O379" s="14">
        <v>48893</v>
      </c>
    </row>
    <row r="380" spans="1:15">
      <c r="A380" s="14">
        <v>45659</v>
      </c>
      <c r="B380" s="15">
        <v>45776</v>
      </c>
      <c r="C380" s="14">
        <v>45890</v>
      </c>
      <c r="D380" s="15">
        <v>46175</v>
      </c>
      <c r="E380" s="14">
        <v>46773</v>
      </c>
      <c r="F380" s="15">
        <v>47020</v>
      </c>
      <c r="G380" s="14">
        <v>47263</v>
      </c>
      <c r="H380" s="15">
        <v>47387</v>
      </c>
      <c r="I380" s="14">
        <v>47537</v>
      </c>
      <c r="J380" s="15">
        <v>47833</v>
      </c>
      <c r="K380" s="14">
        <v>47957</v>
      </c>
      <c r="L380" s="15">
        <v>48418</v>
      </c>
      <c r="M380" s="14">
        <v>48652</v>
      </c>
      <c r="N380" s="15">
        <v>48806</v>
      </c>
      <c r="O380" s="14">
        <v>48894</v>
      </c>
    </row>
    <row r="381" spans="1:15">
      <c r="A381" s="14">
        <v>45660</v>
      </c>
      <c r="B381" s="15">
        <v>45778</v>
      </c>
      <c r="C381" s="14">
        <v>45893</v>
      </c>
      <c r="D381" s="15">
        <v>46180</v>
      </c>
      <c r="E381" s="14">
        <v>46776</v>
      </c>
      <c r="F381" s="15">
        <v>47023</v>
      </c>
      <c r="G381" s="14">
        <v>47264</v>
      </c>
      <c r="H381" s="15">
        <v>47390</v>
      </c>
      <c r="I381" s="14">
        <v>47550</v>
      </c>
      <c r="J381" s="15">
        <v>47837</v>
      </c>
      <c r="K381" s="14">
        <v>47959</v>
      </c>
      <c r="L381" s="15">
        <v>48419</v>
      </c>
      <c r="M381" s="14">
        <v>48653</v>
      </c>
      <c r="N381" s="15">
        <v>48807</v>
      </c>
      <c r="O381" s="14">
        <v>48897</v>
      </c>
    </row>
    <row r="382" spans="1:15">
      <c r="A382" s="14">
        <v>45663</v>
      </c>
      <c r="B382" s="15">
        <v>45779</v>
      </c>
      <c r="C382" s="14">
        <v>45894</v>
      </c>
      <c r="D382" s="15">
        <v>46181</v>
      </c>
      <c r="E382" s="14">
        <v>46779</v>
      </c>
      <c r="F382" s="15">
        <v>47024</v>
      </c>
      <c r="G382" s="14">
        <v>47265</v>
      </c>
      <c r="H382" s="15">
        <v>47393</v>
      </c>
      <c r="I382" s="14">
        <v>47551</v>
      </c>
      <c r="J382" s="15">
        <v>47838</v>
      </c>
      <c r="K382" s="14">
        <v>47963</v>
      </c>
      <c r="L382" s="15">
        <v>48422</v>
      </c>
      <c r="M382" s="14">
        <v>48654</v>
      </c>
      <c r="N382" s="15">
        <v>48809</v>
      </c>
      <c r="O382" s="14">
        <v>49011</v>
      </c>
    </row>
    <row r="383" spans="1:15">
      <c r="A383" s="14">
        <v>45671</v>
      </c>
      <c r="B383" s="15">
        <v>45781</v>
      </c>
      <c r="C383" s="14">
        <v>45896</v>
      </c>
      <c r="D383" s="15">
        <v>46182</v>
      </c>
      <c r="E383" s="14">
        <v>46785</v>
      </c>
      <c r="F383" s="15">
        <v>47030</v>
      </c>
      <c r="G383" s="14">
        <v>47270</v>
      </c>
      <c r="H383" s="15">
        <v>47424</v>
      </c>
      <c r="I383" s="14">
        <v>47552</v>
      </c>
      <c r="J383" s="15">
        <v>47840</v>
      </c>
      <c r="K383" s="14">
        <v>47966</v>
      </c>
      <c r="L383" s="15">
        <v>48426</v>
      </c>
      <c r="M383" s="14">
        <v>48656</v>
      </c>
      <c r="N383" s="15">
        <v>48811</v>
      </c>
      <c r="O383" s="14">
        <v>49013</v>
      </c>
    </row>
    <row r="384" spans="1:15">
      <c r="A384" s="14">
        <v>45672</v>
      </c>
      <c r="B384" s="15">
        <v>45782</v>
      </c>
      <c r="C384" s="14">
        <v>45897</v>
      </c>
      <c r="D384" s="15">
        <v>46186</v>
      </c>
      <c r="E384" s="14">
        <v>46792</v>
      </c>
      <c r="F384" s="15">
        <v>47031</v>
      </c>
      <c r="G384" s="14">
        <v>47272</v>
      </c>
      <c r="H384" s="15">
        <v>47427</v>
      </c>
      <c r="I384" s="14">
        <v>47553</v>
      </c>
      <c r="J384" s="15">
        <v>47846</v>
      </c>
      <c r="K384" s="14">
        <v>47967</v>
      </c>
      <c r="L384" s="15">
        <v>48427</v>
      </c>
      <c r="M384" s="14">
        <v>48659</v>
      </c>
      <c r="N384" s="15">
        <v>48815</v>
      </c>
      <c r="O384" s="14">
        <v>49021</v>
      </c>
    </row>
    <row r="385" spans="1:15">
      <c r="A385" s="14">
        <v>45675</v>
      </c>
      <c r="B385" s="15">
        <v>45783</v>
      </c>
      <c r="C385" s="14">
        <v>45898</v>
      </c>
      <c r="D385" s="15">
        <v>46340</v>
      </c>
      <c r="E385" s="14">
        <v>46794</v>
      </c>
      <c r="F385" s="15">
        <v>47032</v>
      </c>
      <c r="G385" s="14">
        <v>47273</v>
      </c>
      <c r="H385" s="15">
        <v>47431</v>
      </c>
      <c r="I385" s="14">
        <v>47556</v>
      </c>
      <c r="J385" s="15">
        <v>47849</v>
      </c>
      <c r="K385" s="14">
        <v>47968</v>
      </c>
      <c r="L385" s="15">
        <v>48432</v>
      </c>
      <c r="M385" s="14">
        <v>48662</v>
      </c>
      <c r="N385" s="15">
        <v>48818</v>
      </c>
      <c r="O385" s="14">
        <v>49026</v>
      </c>
    </row>
    <row r="386" spans="1:15">
      <c r="A386" s="14">
        <v>45678</v>
      </c>
      <c r="B386" s="15">
        <v>45788</v>
      </c>
      <c r="C386" s="14">
        <v>46017</v>
      </c>
      <c r="D386" s="15">
        <v>46345</v>
      </c>
      <c r="E386" s="14">
        <v>46910</v>
      </c>
      <c r="F386" s="15">
        <v>47035</v>
      </c>
      <c r="G386" s="14">
        <v>47281</v>
      </c>
      <c r="H386" s="15">
        <v>47432</v>
      </c>
      <c r="I386" s="14">
        <v>47557</v>
      </c>
      <c r="J386" s="15">
        <v>47850</v>
      </c>
      <c r="K386" s="14">
        <v>47969</v>
      </c>
      <c r="L386" s="15">
        <v>48435</v>
      </c>
      <c r="M386" s="14">
        <v>48701</v>
      </c>
      <c r="N386" s="15">
        <v>48819</v>
      </c>
      <c r="O386" s="14">
        <v>49028</v>
      </c>
    </row>
    <row r="387" spans="1:15">
      <c r="A387" s="14">
        <v>45679</v>
      </c>
      <c r="B387" s="15">
        <v>45789</v>
      </c>
      <c r="C387" s="14">
        <v>46035</v>
      </c>
      <c r="D387" s="15">
        <v>46347</v>
      </c>
      <c r="E387" s="14">
        <v>46911</v>
      </c>
      <c r="F387" s="15">
        <v>47036</v>
      </c>
      <c r="G387" s="14">
        <v>47282</v>
      </c>
      <c r="H387" s="15">
        <v>47433</v>
      </c>
      <c r="I387" s="14">
        <v>47561</v>
      </c>
      <c r="J387" s="15">
        <v>47852</v>
      </c>
      <c r="K387" s="14">
        <v>47970</v>
      </c>
      <c r="L387" s="15">
        <v>48441</v>
      </c>
      <c r="M387" s="14">
        <v>48703</v>
      </c>
      <c r="N387" s="15">
        <v>48822</v>
      </c>
      <c r="O387" s="14">
        <v>49029</v>
      </c>
    </row>
    <row r="388" spans="1:15">
      <c r="A388" s="14">
        <v>45681</v>
      </c>
      <c r="B388" s="15">
        <v>45812</v>
      </c>
      <c r="C388" s="14">
        <v>46039</v>
      </c>
      <c r="D388" s="15">
        <v>46348</v>
      </c>
      <c r="E388" s="14">
        <v>46912</v>
      </c>
      <c r="F388" s="15">
        <v>47037</v>
      </c>
      <c r="G388" s="14">
        <v>47283</v>
      </c>
      <c r="H388" s="15">
        <v>47435</v>
      </c>
      <c r="I388" s="14">
        <v>47562</v>
      </c>
      <c r="J388" s="15">
        <v>47854</v>
      </c>
      <c r="K388" s="14">
        <v>47971</v>
      </c>
      <c r="L388" s="15">
        <v>48445</v>
      </c>
      <c r="M388" s="14">
        <v>48705</v>
      </c>
      <c r="N388" s="15">
        <v>48829</v>
      </c>
      <c r="O388" s="14">
        <v>49030</v>
      </c>
    </row>
    <row r="389" spans="1:15">
      <c r="A389" s="14">
        <v>45683</v>
      </c>
      <c r="B389" s="15">
        <v>45813</v>
      </c>
      <c r="C389" s="14">
        <v>46049</v>
      </c>
      <c r="D389" s="15">
        <v>46349</v>
      </c>
      <c r="E389" s="14">
        <v>46913</v>
      </c>
      <c r="F389" s="15">
        <v>47040</v>
      </c>
      <c r="G389" s="14">
        <v>47320</v>
      </c>
      <c r="H389" s="15">
        <v>47436</v>
      </c>
      <c r="I389" s="14">
        <v>47564</v>
      </c>
      <c r="J389" s="15">
        <v>47855</v>
      </c>
      <c r="K389" s="14">
        <v>47974</v>
      </c>
      <c r="L389" s="15">
        <v>48450</v>
      </c>
      <c r="M389" s="14">
        <v>48720</v>
      </c>
      <c r="N389" s="15">
        <v>48831</v>
      </c>
      <c r="O389" s="14">
        <v>49033</v>
      </c>
    </row>
    <row r="390" spans="1:15">
      <c r="A390" s="14">
        <v>45684</v>
      </c>
      <c r="B390" s="15">
        <v>45814</v>
      </c>
      <c r="C390" s="14">
        <v>46050</v>
      </c>
      <c r="D390" s="15">
        <v>46365</v>
      </c>
      <c r="E390" s="14">
        <v>46917</v>
      </c>
      <c r="F390" s="15">
        <v>47041</v>
      </c>
      <c r="G390" s="14">
        <v>47325</v>
      </c>
      <c r="H390" s="15">
        <v>47437</v>
      </c>
      <c r="I390" s="14">
        <v>47567</v>
      </c>
      <c r="J390" s="15">
        <v>47858</v>
      </c>
      <c r="K390" s="14">
        <v>47975</v>
      </c>
      <c r="L390" s="15">
        <v>48453</v>
      </c>
      <c r="M390" s="14">
        <v>48721</v>
      </c>
      <c r="N390" s="15">
        <v>48832</v>
      </c>
      <c r="O390" s="14">
        <v>49040</v>
      </c>
    </row>
    <row r="391" spans="1:15">
      <c r="A391" s="14">
        <v>45687</v>
      </c>
      <c r="B391" s="15">
        <v>45815</v>
      </c>
      <c r="C391" s="14">
        <v>46056</v>
      </c>
      <c r="D391" s="15">
        <v>46366</v>
      </c>
      <c r="E391" s="14">
        <v>46920</v>
      </c>
      <c r="F391" s="15">
        <v>47042</v>
      </c>
      <c r="G391" s="14">
        <v>47326</v>
      </c>
      <c r="H391" s="15">
        <v>47438</v>
      </c>
      <c r="I391" s="14">
        <v>47568</v>
      </c>
      <c r="J391" s="15">
        <v>47859</v>
      </c>
      <c r="K391" s="14">
        <v>47977</v>
      </c>
      <c r="L391" s="15">
        <v>48454</v>
      </c>
      <c r="M391" s="14">
        <v>48725</v>
      </c>
      <c r="N391" s="15">
        <v>48834</v>
      </c>
      <c r="O391" s="14">
        <v>49045</v>
      </c>
    </row>
    <row r="392" spans="1:15">
      <c r="A392" s="14">
        <v>45693</v>
      </c>
      <c r="B392" s="15">
        <v>45820</v>
      </c>
      <c r="C392" s="14">
        <v>46057</v>
      </c>
      <c r="D392" s="15">
        <v>46374</v>
      </c>
      <c r="E392" s="14">
        <v>46923</v>
      </c>
      <c r="F392" s="15">
        <v>47043</v>
      </c>
      <c r="G392" s="14">
        <v>47327</v>
      </c>
      <c r="H392" s="15">
        <v>47443</v>
      </c>
      <c r="I392" s="14">
        <v>47575</v>
      </c>
      <c r="J392" s="15">
        <v>47860</v>
      </c>
      <c r="K392" s="14">
        <v>47978</v>
      </c>
      <c r="L392" s="15">
        <v>48455</v>
      </c>
      <c r="M392" s="14">
        <v>48726</v>
      </c>
      <c r="N392" s="15">
        <v>48835</v>
      </c>
      <c r="O392" s="14">
        <v>49050</v>
      </c>
    </row>
    <row r="393" spans="1:15">
      <c r="A393" s="14">
        <v>45695</v>
      </c>
      <c r="B393" s="15">
        <v>45821</v>
      </c>
      <c r="C393" s="14">
        <v>46058</v>
      </c>
      <c r="D393" s="15">
        <v>46376</v>
      </c>
      <c r="E393" s="14">
        <v>46926</v>
      </c>
      <c r="F393" s="15">
        <v>47110</v>
      </c>
      <c r="G393" s="14">
        <v>47336</v>
      </c>
      <c r="H393" s="15">
        <v>47446</v>
      </c>
      <c r="I393" s="14">
        <v>47576</v>
      </c>
      <c r="J393" s="15">
        <v>47861</v>
      </c>
      <c r="K393" s="14">
        <v>47980</v>
      </c>
      <c r="L393" s="15">
        <v>48456</v>
      </c>
      <c r="M393" s="14">
        <v>48727</v>
      </c>
      <c r="N393" s="15">
        <v>48841</v>
      </c>
      <c r="O393" s="14">
        <v>49052</v>
      </c>
    </row>
    <row r="394" spans="1:15">
      <c r="A394" s="14">
        <v>45696</v>
      </c>
      <c r="B394" s="15">
        <v>45827</v>
      </c>
      <c r="C394" s="14">
        <v>46070</v>
      </c>
      <c r="D394" s="15">
        <v>46380</v>
      </c>
      <c r="E394" s="14">
        <v>46928</v>
      </c>
      <c r="F394" s="15">
        <v>47115</v>
      </c>
      <c r="G394" s="14">
        <v>47337</v>
      </c>
      <c r="H394" s="15">
        <v>47448</v>
      </c>
      <c r="I394" s="14">
        <v>47577</v>
      </c>
      <c r="J394" s="15">
        <v>47862</v>
      </c>
      <c r="K394" s="14">
        <v>47981</v>
      </c>
      <c r="L394" s="15">
        <v>48465</v>
      </c>
      <c r="M394" s="14">
        <v>48728</v>
      </c>
      <c r="N394" s="15">
        <v>48845</v>
      </c>
      <c r="O394" s="14">
        <v>49056</v>
      </c>
    </row>
    <row r="395" spans="1:15">
      <c r="A395" s="14">
        <v>45697</v>
      </c>
      <c r="B395" s="15">
        <v>45830</v>
      </c>
      <c r="C395" s="14">
        <v>46071</v>
      </c>
      <c r="D395" s="15">
        <v>46382</v>
      </c>
      <c r="E395" s="14">
        <v>46929</v>
      </c>
      <c r="F395" s="15">
        <v>47116</v>
      </c>
      <c r="G395" s="14">
        <v>47338</v>
      </c>
      <c r="H395" s="15">
        <v>47449</v>
      </c>
      <c r="I395" s="14">
        <v>47578</v>
      </c>
      <c r="J395" s="15">
        <v>47866</v>
      </c>
      <c r="K395" s="14">
        <v>47982</v>
      </c>
      <c r="L395" s="15">
        <v>48466</v>
      </c>
      <c r="M395" s="14">
        <v>48729</v>
      </c>
      <c r="N395" s="15">
        <v>48847</v>
      </c>
      <c r="O395" s="14">
        <v>49057</v>
      </c>
    </row>
    <row r="396" spans="1:15">
      <c r="A396" s="14">
        <v>45710</v>
      </c>
      <c r="B396" s="15">
        <v>45831</v>
      </c>
      <c r="C396" s="14">
        <v>46104</v>
      </c>
      <c r="D396" s="15">
        <v>46390</v>
      </c>
      <c r="E396" s="14">
        <v>46930</v>
      </c>
      <c r="F396" s="15">
        <v>47117</v>
      </c>
      <c r="G396" s="14">
        <v>47339</v>
      </c>
      <c r="H396" s="15">
        <v>47452</v>
      </c>
      <c r="I396" s="14">
        <v>47580</v>
      </c>
      <c r="J396" s="15">
        <v>47871</v>
      </c>
      <c r="K396" s="14">
        <v>47987</v>
      </c>
      <c r="L396" s="15">
        <v>48467</v>
      </c>
      <c r="M396" s="14">
        <v>48730</v>
      </c>
      <c r="N396" s="15">
        <v>48849</v>
      </c>
      <c r="O396" s="14">
        <v>49061</v>
      </c>
    </row>
    <row r="397" spans="1:15">
      <c r="A397" s="14">
        <v>45711</v>
      </c>
      <c r="B397" s="15">
        <v>45832</v>
      </c>
      <c r="C397" s="14">
        <v>46105</v>
      </c>
      <c r="D397" s="15">
        <v>46392</v>
      </c>
      <c r="E397" s="14">
        <v>46939</v>
      </c>
      <c r="F397" s="15">
        <v>47120</v>
      </c>
      <c r="G397" s="14">
        <v>47340</v>
      </c>
      <c r="H397" s="15">
        <v>47453</v>
      </c>
      <c r="I397" s="14">
        <v>47581</v>
      </c>
      <c r="J397" s="15">
        <v>47872</v>
      </c>
      <c r="K397" s="14">
        <v>47989</v>
      </c>
      <c r="L397" s="15">
        <v>48468</v>
      </c>
      <c r="M397" s="14">
        <v>48731</v>
      </c>
      <c r="N397" s="15">
        <v>48850</v>
      </c>
      <c r="O397" s="14">
        <v>49066</v>
      </c>
    </row>
    <row r="398" spans="1:15">
      <c r="A398" s="14">
        <v>45713</v>
      </c>
      <c r="B398" s="15">
        <v>45835</v>
      </c>
      <c r="C398" s="14">
        <v>46111</v>
      </c>
      <c r="D398" s="15">
        <v>46501</v>
      </c>
      <c r="E398" s="14">
        <v>46940</v>
      </c>
      <c r="F398" s="15">
        <v>47123</v>
      </c>
      <c r="G398" s="14">
        <v>47341</v>
      </c>
      <c r="H398" s="15">
        <v>47454</v>
      </c>
      <c r="I398" s="14">
        <v>47585</v>
      </c>
      <c r="J398" s="15">
        <v>47874</v>
      </c>
      <c r="K398" s="14">
        <v>47990</v>
      </c>
      <c r="L398" s="15">
        <v>48469</v>
      </c>
      <c r="M398" s="14">
        <v>48733</v>
      </c>
      <c r="N398" s="15">
        <v>48851</v>
      </c>
      <c r="O398" s="14">
        <v>49067</v>
      </c>
    </row>
    <row r="399" spans="1:15">
      <c r="A399" s="14">
        <v>45715</v>
      </c>
      <c r="B399" s="15">
        <v>45836</v>
      </c>
      <c r="C399" s="14">
        <v>46115</v>
      </c>
      <c r="D399" s="15">
        <v>46504</v>
      </c>
      <c r="E399" s="14">
        <v>46941</v>
      </c>
      <c r="F399" s="15">
        <v>47125</v>
      </c>
      <c r="G399" s="14">
        <v>47342</v>
      </c>
      <c r="H399" s="15">
        <v>47456</v>
      </c>
      <c r="I399" s="14">
        <v>47590</v>
      </c>
      <c r="J399" s="15">
        <v>47875</v>
      </c>
      <c r="K399" s="14">
        <v>47991</v>
      </c>
      <c r="L399" s="15">
        <v>48470</v>
      </c>
      <c r="M399" s="14">
        <v>48735</v>
      </c>
      <c r="N399" s="15">
        <v>48856</v>
      </c>
      <c r="O399" s="14">
        <v>49072</v>
      </c>
    </row>
    <row r="400" spans="1:15">
      <c r="A400" s="14">
        <v>45719</v>
      </c>
      <c r="B400" s="15">
        <v>45841</v>
      </c>
      <c r="C400" s="14">
        <v>46117</v>
      </c>
      <c r="D400" s="15">
        <v>46508</v>
      </c>
      <c r="E400" s="14">
        <v>46946</v>
      </c>
      <c r="F400" s="15">
        <v>47137</v>
      </c>
      <c r="G400" s="14">
        <v>47345</v>
      </c>
      <c r="H400" s="15">
        <v>47459</v>
      </c>
      <c r="I400" s="14">
        <v>47597</v>
      </c>
      <c r="J400" s="15">
        <v>47879</v>
      </c>
      <c r="K400" s="14">
        <v>47992</v>
      </c>
      <c r="L400" s="15">
        <v>48472</v>
      </c>
      <c r="M400" s="14">
        <v>48736</v>
      </c>
      <c r="N400" s="15">
        <v>48860</v>
      </c>
      <c r="O400" s="14">
        <v>49073</v>
      </c>
    </row>
    <row r="401" spans="1:15">
      <c r="A401" s="14">
        <v>45723</v>
      </c>
      <c r="B401" s="15">
        <v>45843</v>
      </c>
      <c r="C401" s="14">
        <v>46120</v>
      </c>
      <c r="D401" s="15">
        <v>46510</v>
      </c>
      <c r="E401" s="14">
        <v>46950</v>
      </c>
      <c r="F401" s="15">
        <v>47138</v>
      </c>
      <c r="G401" s="14">
        <v>47346</v>
      </c>
      <c r="H401" s="15">
        <v>47460</v>
      </c>
      <c r="I401" s="14">
        <v>47598</v>
      </c>
      <c r="J401" s="15">
        <v>47885</v>
      </c>
      <c r="K401" s="14">
        <v>47993</v>
      </c>
      <c r="L401" s="15">
        <v>48475</v>
      </c>
      <c r="M401" s="14">
        <v>48737</v>
      </c>
      <c r="N401" s="15">
        <v>48861</v>
      </c>
      <c r="O401" s="14">
        <v>49076</v>
      </c>
    </row>
    <row r="402" spans="1:15">
      <c r="A402" s="14">
        <v>45727</v>
      </c>
      <c r="B402" s="15">
        <v>45844</v>
      </c>
      <c r="C402" s="14">
        <v>46121</v>
      </c>
      <c r="D402" s="15">
        <v>46531</v>
      </c>
      <c r="E402" s="14">
        <v>46951</v>
      </c>
      <c r="F402" s="15">
        <v>47140</v>
      </c>
      <c r="G402" s="14">
        <v>47348</v>
      </c>
      <c r="H402" s="15">
        <v>47465</v>
      </c>
      <c r="I402" s="14">
        <v>47611</v>
      </c>
      <c r="J402" s="15">
        <v>47917</v>
      </c>
      <c r="K402" s="14">
        <v>47994</v>
      </c>
      <c r="L402" s="15">
        <v>48610</v>
      </c>
      <c r="M402" s="14">
        <v>48739</v>
      </c>
      <c r="N402" s="15">
        <v>48865</v>
      </c>
      <c r="O402" s="14">
        <v>49082</v>
      </c>
    </row>
    <row r="403" spans="1:15">
      <c r="A403" s="14">
        <v>45729</v>
      </c>
      <c r="B403" s="15">
        <v>45845</v>
      </c>
      <c r="C403" s="14">
        <v>46125</v>
      </c>
      <c r="D403" s="15">
        <v>46532</v>
      </c>
      <c r="E403" s="14">
        <v>46959</v>
      </c>
      <c r="F403" s="15">
        <v>47141</v>
      </c>
      <c r="G403" s="14">
        <v>47351</v>
      </c>
      <c r="H403" s="15">
        <v>47468</v>
      </c>
      <c r="I403" s="14">
        <v>47612</v>
      </c>
      <c r="J403" s="15">
        <v>47918</v>
      </c>
      <c r="K403" s="14">
        <v>47995</v>
      </c>
      <c r="L403" s="15">
        <v>48613</v>
      </c>
      <c r="M403" s="14">
        <v>48740</v>
      </c>
      <c r="N403" s="15">
        <v>48866</v>
      </c>
      <c r="O403" s="14">
        <v>49089</v>
      </c>
    </row>
    <row r="404" spans="1:15">
      <c r="A404" s="14">
        <v>45732</v>
      </c>
      <c r="B404" s="15">
        <v>45849</v>
      </c>
      <c r="C404" s="14">
        <v>46127</v>
      </c>
      <c r="D404" s="15">
        <v>46534</v>
      </c>
      <c r="E404" s="14">
        <v>46960</v>
      </c>
      <c r="F404" s="15">
        <v>47142</v>
      </c>
      <c r="G404" s="14">
        <v>47352</v>
      </c>
      <c r="H404" s="15">
        <v>47470</v>
      </c>
      <c r="I404" s="14">
        <v>47615</v>
      </c>
      <c r="J404" s="15">
        <v>47921</v>
      </c>
      <c r="K404" s="14">
        <v>48002</v>
      </c>
      <c r="L404" s="15">
        <v>48614</v>
      </c>
      <c r="M404" s="14">
        <v>48741</v>
      </c>
      <c r="N404" s="15">
        <v>48867</v>
      </c>
      <c r="O404" s="14">
        <v>49092</v>
      </c>
    </row>
    <row r="405" spans="1:15">
      <c r="A405" s="14">
        <v>45734</v>
      </c>
      <c r="B405" s="15">
        <v>45850</v>
      </c>
      <c r="C405" s="14">
        <v>46128</v>
      </c>
      <c r="D405" s="15">
        <v>46539</v>
      </c>
      <c r="E405" s="14">
        <v>46968</v>
      </c>
      <c r="F405" s="15">
        <v>47147</v>
      </c>
      <c r="G405" s="14">
        <v>47353</v>
      </c>
      <c r="H405" s="15">
        <v>47471</v>
      </c>
      <c r="I405" s="14">
        <v>47616</v>
      </c>
      <c r="J405" s="15">
        <v>47922</v>
      </c>
      <c r="K405" s="14">
        <v>48006</v>
      </c>
      <c r="L405" s="15">
        <v>48615</v>
      </c>
      <c r="M405" s="14">
        <v>48742</v>
      </c>
      <c r="N405" s="15">
        <v>48870</v>
      </c>
      <c r="O405" s="14">
        <v>49094</v>
      </c>
    </row>
    <row r="406" spans="1:15">
      <c r="A406" s="14">
        <v>45735</v>
      </c>
      <c r="B406" s="15">
        <v>45851</v>
      </c>
      <c r="C406" s="14">
        <v>46133</v>
      </c>
      <c r="D406" s="15">
        <v>46566</v>
      </c>
      <c r="E406" s="14">
        <v>46974</v>
      </c>
      <c r="F406" s="15">
        <v>47160</v>
      </c>
      <c r="G406" s="14">
        <v>47354</v>
      </c>
      <c r="H406" s="15">
        <v>47512</v>
      </c>
      <c r="I406" s="14">
        <v>47617</v>
      </c>
      <c r="J406" s="15">
        <v>47923</v>
      </c>
      <c r="K406" s="14">
        <v>48022</v>
      </c>
      <c r="L406" s="15">
        <v>48618</v>
      </c>
      <c r="M406" s="14">
        <v>48744</v>
      </c>
      <c r="N406" s="15">
        <v>48871</v>
      </c>
      <c r="O406" s="14">
        <v>49095</v>
      </c>
    </row>
    <row r="407" spans="1:15">
      <c r="A407" s="14">
        <v>45741</v>
      </c>
      <c r="B407" s="15">
        <v>45856</v>
      </c>
      <c r="C407" s="14">
        <v>46147</v>
      </c>
      <c r="D407" s="15">
        <v>46570</v>
      </c>
      <c r="E407" s="14">
        <v>46978</v>
      </c>
      <c r="F407" s="15">
        <v>47162</v>
      </c>
      <c r="G407" s="14">
        <v>47355</v>
      </c>
      <c r="H407" s="15">
        <v>47513</v>
      </c>
      <c r="I407" s="14">
        <v>47619</v>
      </c>
      <c r="J407" s="15">
        <v>47926</v>
      </c>
      <c r="K407" s="14">
        <v>48028</v>
      </c>
      <c r="L407" s="15">
        <v>48619</v>
      </c>
      <c r="M407" s="14">
        <v>48745</v>
      </c>
      <c r="N407" s="15">
        <v>48873</v>
      </c>
      <c r="O407" s="14">
        <v>49096</v>
      </c>
    </row>
    <row r="408" spans="1:15">
      <c r="A408" s="14">
        <v>45742</v>
      </c>
      <c r="B408" s="15">
        <v>45858</v>
      </c>
      <c r="C408" s="14">
        <v>46148</v>
      </c>
      <c r="D408" s="15">
        <v>46702</v>
      </c>
      <c r="E408" s="14">
        <v>46982</v>
      </c>
      <c r="F408" s="15">
        <v>47174</v>
      </c>
      <c r="G408" s="14">
        <v>47357</v>
      </c>
      <c r="H408" s="15">
        <v>47514</v>
      </c>
      <c r="I408" s="14">
        <v>47631</v>
      </c>
      <c r="J408" s="15">
        <v>47928</v>
      </c>
      <c r="K408" s="14">
        <v>48032</v>
      </c>
      <c r="L408" s="15">
        <v>48620</v>
      </c>
      <c r="M408" s="14">
        <v>48747</v>
      </c>
      <c r="N408" s="15">
        <v>48877</v>
      </c>
      <c r="O408" s="14">
        <v>49099</v>
      </c>
    </row>
    <row r="409" spans="1:15">
      <c r="A409" s="14">
        <v>45743</v>
      </c>
      <c r="B409" s="15">
        <v>45860</v>
      </c>
      <c r="C409" s="14">
        <v>46151</v>
      </c>
      <c r="D409" s="15">
        <v>46705</v>
      </c>
      <c r="E409" s="14">
        <v>46984</v>
      </c>
      <c r="F409" s="15">
        <v>47220</v>
      </c>
      <c r="G409" s="14">
        <v>47358</v>
      </c>
      <c r="H409" s="15">
        <v>47515</v>
      </c>
      <c r="I409" s="14">
        <v>47633</v>
      </c>
      <c r="J409" s="15">
        <v>47929</v>
      </c>
      <c r="K409" s="14">
        <v>48097</v>
      </c>
      <c r="L409" s="15">
        <v>48621</v>
      </c>
      <c r="M409" s="14">
        <v>48749</v>
      </c>
      <c r="N409" s="15">
        <v>48878</v>
      </c>
      <c r="O409" s="14">
        <v>49220</v>
      </c>
    </row>
    <row r="410" spans="1:15">
      <c r="A410" s="14">
        <v>45761</v>
      </c>
      <c r="B410" s="15">
        <v>45862</v>
      </c>
      <c r="C410" s="14">
        <v>46155</v>
      </c>
      <c r="D410" s="15">
        <v>46730</v>
      </c>
      <c r="E410" s="14">
        <v>46985</v>
      </c>
      <c r="F410" s="15">
        <v>47223</v>
      </c>
      <c r="G410" s="14">
        <v>47359</v>
      </c>
      <c r="H410" s="15">
        <v>47516</v>
      </c>
      <c r="I410" s="14">
        <v>47634</v>
      </c>
      <c r="J410" s="15">
        <v>47930</v>
      </c>
      <c r="K410" s="14">
        <v>48110</v>
      </c>
      <c r="L410" s="15">
        <v>48624</v>
      </c>
      <c r="M410" s="14">
        <v>48754</v>
      </c>
      <c r="N410" s="15">
        <v>48880</v>
      </c>
      <c r="O410" s="14">
        <v>49227</v>
      </c>
    </row>
    <row r="411" spans="1:15">
      <c r="A411" s="14">
        <v>49232</v>
      </c>
      <c r="B411" s="15">
        <v>49343</v>
      </c>
      <c r="C411" s="14">
        <v>49640</v>
      </c>
      <c r="D411" s="15">
        <v>49730</v>
      </c>
      <c r="E411" s="14">
        <v>49820</v>
      </c>
      <c r="F411" s="15">
        <v>49911</v>
      </c>
      <c r="G411" s="14">
        <v>50025</v>
      </c>
      <c r="H411" s="15">
        <v>50115</v>
      </c>
      <c r="I411" s="14">
        <v>50170</v>
      </c>
      <c r="J411" s="15">
        <v>50262</v>
      </c>
      <c r="K411" s="14">
        <v>50468</v>
      </c>
      <c r="L411" s="15">
        <v>50544</v>
      </c>
      <c r="M411" s="14">
        <v>50607</v>
      </c>
      <c r="N411" s="15">
        <v>50675</v>
      </c>
      <c r="O411" s="14">
        <v>51025</v>
      </c>
    </row>
    <row r="412" spans="1:15">
      <c r="A412" s="14">
        <v>49235</v>
      </c>
      <c r="B412" s="15">
        <v>49346</v>
      </c>
      <c r="C412" s="14">
        <v>49642</v>
      </c>
      <c r="D412" s="15">
        <v>49733</v>
      </c>
      <c r="E412" s="14">
        <v>49821</v>
      </c>
      <c r="F412" s="15">
        <v>49912</v>
      </c>
      <c r="G412" s="14">
        <v>50026</v>
      </c>
      <c r="H412" s="15">
        <v>50116</v>
      </c>
      <c r="I412" s="14">
        <v>50171</v>
      </c>
      <c r="J412" s="15">
        <v>50268</v>
      </c>
      <c r="K412" s="14">
        <v>50469</v>
      </c>
      <c r="L412" s="15">
        <v>50545</v>
      </c>
      <c r="M412" s="14">
        <v>50609</v>
      </c>
      <c r="N412" s="15">
        <v>50676</v>
      </c>
      <c r="O412" s="14">
        <v>51026</v>
      </c>
    </row>
    <row r="413" spans="1:15">
      <c r="A413" s="14">
        <v>49238</v>
      </c>
      <c r="B413" s="15">
        <v>49347</v>
      </c>
      <c r="C413" s="14">
        <v>49644</v>
      </c>
      <c r="D413" s="15">
        <v>49738</v>
      </c>
      <c r="E413" s="14">
        <v>49822</v>
      </c>
      <c r="F413" s="15">
        <v>49913</v>
      </c>
      <c r="G413" s="14">
        <v>50027</v>
      </c>
      <c r="H413" s="15">
        <v>50117</v>
      </c>
      <c r="I413" s="14">
        <v>50173</v>
      </c>
      <c r="J413" s="15">
        <v>50271</v>
      </c>
      <c r="K413" s="14">
        <v>50470</v>
      </c>
      <c r="L413" s="15">
        <v>50546</v>
      </c>
      <c r="M413" s="14">
        <v>50611</v>
      </c>
      <c r="N413" s="15">
        <v>50680</v>
      </c>
      <c r="O413" s="14">
        <v>51027</v>
      </c>
    </row>
    <row r="414" spans="1:15">
      <c r="A414" s="14">
        <v>49241</v>
      </c>
      <c r="B414" s="15">
        <v>49349</v>
      </c>
      <c r="C414" s="14">
        <v>49645</v>
      </c>
      <c r="D414" s="15">
        <v>49743</v>
      </c>
      <c r="E414" s="14">
        <v>49825</v>
      </c>
      <c r="F414" s="15">
        <v>49916</v>
      </c>
      <c r="G414" s="14">
        <v>50028</v>
      </c>
      <c r="H414" s="15">
        <v>50118</v>
      </c>
      <c r="I414" s="14">
        <v>50174</v>
      </c>
      <c r="J414" s="15">
        <v>50273</v>
      </c>
      <c r="K414" s="14">
        <v>50471</v>
      </c>
      <c r="L414" s="15">
        <v>50554</v>
      </c>
      <c r="M414" s="14">
        <v>50612</v>
      </c>
      <c r="N414" s="15">
        <v>50681</v>
      </c>
      <c r="O414" s="14">
        <v>51028</v>
      </c>
    </row>
    <row r="415" spans="1:15">
      <c r="A415" s="14">
        <v>49246</v>
      </c>
      <c r="B415" s="15">
        <v>49402</v>
      </c>
      <c r="C415" s="14">
        <v>49648</v>
      </c>
      <c r="D415" s="15">
        <v>49744</v>
      </c>
      <c r="E415" s="14">
        <v>49827</v>
      </c>
      <c r="F415" s="15">
        <v>49918</v>
      </c>
      <c r="G415" s="14">
        <v>50029</v>
      </c>
      <c r="H415" s="15">
        <v>50119</v>
      </c>
      <c r="I415" s="14">
        <v>50206</v>
      </c>
      <c r="J415" s="15">
        <v>50274</v>
      </c>
      <c r="K415" s="14">
        <v>50472</v>
      </c>
      <c r="L415" s="15">
        <v>50556</v>
      </c>
      <c r="M415" s="14">
        <v>50619</v>
      </c>
      <c r="N415" s="15">
        <v>50682</v>
      </c>
      <c r="O415" s="14">
        <v>51029</v>
      </c>
    </row>
    <row r="416" spans="1:15">
      <c r="A416" s="14">
        <v>49247</v>
      </c>
      <c r="B416" s="15">
        <v>49403</v>
      </c>
      <c r="C416" s="14">
        <v>49649</v>
      </c>
      <c r="D416" s="15">
        <v>49745</v>
      </c>
      <c r="E416" s="14">
        <v>49833</v>
      </c>
      <c r="F416" s="15">
        <v>49919</v>
      </c>
      <c r="G416" s="14">
        <v>50033</v>
      </c>
      <c r="H416" s="15">
        <v>50120</v>
      </c>
      <c r="I416" s="14">
        <v>50207</v>
      </c>
      <c r="J416" s="15">
        <v>50276</v>
      </c>
      <c r="K416" s="14">
        <v>50473</v>
      </c>
      <c r="L416" s="15">
        <v>50557</v>
      </c>
      <c r="M416" s="14">
        <v>50620</v>
      </c>
      <c r="N416" s="15">
        <v>50801</v>
      </c>
      <c r="O416" s="14">
        <v>51030</v>
      </c>
    </row>
    <row r="417" spans="1:15">
      <c r="A417" s="14">
        <v>49248</v>
      </c>
      <c r="B417" s="15">
        <v>49405</v>
      </c>
      <c r="C417" s="14">
        <v>49651</v>
      </c>
      <c r="D417" s="15">
        <v>49746</v>
      </c>
      <c r="E417" s="14">
        <v>49834</v>
      </c>
      <c r="F417" s="15">
        <v>49920</v>
      </c>
      <c r="G417" s="14">
        <v>50034</v>
      </c>
      <c r="H417" s="15">
        <v>50122</v>
      </c>
      <c r="I417" s="14">
        <v>50210</v>
      </c>
      <c r="J417" s="15">
        <v>50277</v>
      </c>
      <c r="K417" s="14">
        <v>50475</v>
      </c>
      <c r="L417" s="15">
        <v>50558</v>
      </c>
      <c r="M417" s="14">
        <v>50621</v>
      </c>
      <c r="N417" s="15">
        <v>50830</v>
      </c>
      <c r="O417" s="14">
        <v>51034</v>
      </c>
    </row>
    <row r="418" spans="1:15">
      <c r="A418" s="14">
        <v>49249</v>
      </c>
      <c r="B418" s="15">
        <v>49408</v>
      </c>
      <c r="C418" s="14">
        <v>49653</v>
      </c>
      <c r="D418" s="15">
        <v>49748</v>
      </c>
      <c r="E418" s="14">
        <v>49835</v>
      </c>
      <c r="F418" s="15">
        <v>49921</v>
      </c>
      <c r="G418" s="14">
        <v>50039</v>
      </c>
      <c r="H418" s="15">
        <v>50123</v>
      </c>
      <c r="I418" s="14">
        <v>50212</v>
      </c>
      <c r="J418" s="15">
        <v>50278</v>
      </c>
      <c r="K418" s="14">
        <v>50476</v>
      </c>
      <c r="L418" s="15">
        <v>50559</v>
      </c>
      <c r="M418" s="14">
        <v>50623</v>
      </c>
      <c r="N418" s="15">
        <v>50833</v>
      </c>
      <c r="O418" s="14">
        <v>51035</v>
      </c>
    </row>
    <row r="419" spans="1:15">
      <c r="A419" s="14">
        <v>49251</v>
      </c>
      <c r="B419" s="15">
        <v>49410</v>
      </c>
      <c r="C419" s="14">
        <v>49654</v>
      </c>
      <c r="D419" s="15">
        <v>49749</v>
      </c>
      <c r="E419" s="14">
        <v>49836</v>
      </c>
      <c r="F419" s="15">
        <v>49922</v>
      </c>
      <c r="G419" s="14">
        <v>50040</v>
      </c>
      <c r="H419" s="15">
        <v>50128</v>
      </c>
      <c r="I419" s="14">
        <v>50213</v>
      </c>
      <c r="J419" s="15">
        <v>50420</v>
      </c>
      <c r="K419" s="14">
        <v>50477</v>
      </c>
      <c r="L419" s="15">
        <v>50560</v>
      </c>
      <c r="M419" s="14">
        <v>50624</v>
      </c>
      <c r="N419" s="15">
        <v>50835</v>
      </c>
      <c r="O419" s="14">
        <v>51036</v>
      </c>
    </row>
    <row r="420" spans="1:15">
      <c r="A420" s="14">
        <v>49252</v>
      </c>
      <c r="B420" s="15">
        <v>49411</v>
      </c>
      <c r="C420" s="14">
        <v>49655</v>
      </c>
      <c r="D420" s="15">
        <v>49751</v>
      </c>
      <c r="E420" s="14">
        <v>49839</v>
      </c>
      <c r="F420" s="15">
        <v>49925</v>
      </c>
      <c r="G420" s="14">
        <v>50042</v>
      </c>
      <c r="H420" s="15">
        <v>50129</v>
      </c>
      <c r="I420" s="14">
        <v>50214</v>
      </c>
      <c r="J420" s="15">
        <v>50421</v>
      </c>
      <c r="K420" s="14">
        <v>50478</v>
      </c>
      <c r="L420" s="15">
        <v>50561</v>
      </c>
      <c r="M420" s="14">
        <v>50625</v>
      </c>
      <c r="N420" s="15">
        <v>50840</v>
      </c>
      <c r="O420" s="14">
        <v>51037</v>
      </c>
    </row>
    <row r="421" spans="1:15">
      <c r="A421" s="14">
        <v>49253</v>
      </c>
      <c r="B421" s="15">
        <v>49416</v>
      </c>
      <c r="C421" s="14">
        <v>49656</v>
      </c>
      <c r="D421" s="15">
        <v>49752</v>
      </c>
      <c r="E421" s="14">
        <v>49840</v>
      </c>
      <c r="F421" s="15">
        <v>49927</v>
      </c>
      <c r="G421" s="14">
        <v>50043</v>
      </c>
      <c r="H421" s="15">
        <v>50130</v>
      </c>
      <c r="I421" s="14">
        <v>50216</v>
      </c>
      <c r="J421" s="15">
        <v>50424</v>
      </c>
      <c r="K421" s="14">
        <v>50479</v>
      </c>
      <c r="L421" s="15">
        <v>50562</v>
      </c>
      <c r="M421" s="14">
        <v>50626</v>
      </c>
      <c r="N421" s="15">
        <v>50841</v>
      </c>
      <c r="O421" s="14">
        <v>51038</v>
      </c>
    </row>
    <row r="422" spans="1:15">
      <c r="A422" s="14">
        <v>49255</v>
      </c>
      <c r="B422" s="15">
        <v>49419</v>
      </c>
      <c r="C422" s="14">
        <v>49659</v>
      </c>
      <c r="D422" s="15">
        <v>49753</v>
      </c>
      <c r="E422" s="14">
        <v>49847</v>
      </c>
      <c r="F422" s="15">
        <v>49929</v>
      </c>
      <c r="G422" s="14">
        <v>50044</v>
      </c>
      <c r="H422" s="15">
        <v>50132</v>
      </c>
      <c r="I422" s="14">
        <v>50217</v>
      </c>
      <c r="J422" s="15">
        <v>50426</v>
      </c>
      <c r="K422" s="14">
        <v>50480</v>
      </c>
      <c r="L422" s="15">
        <v>50563</v>
      </c>
      <c r="M422" s="14">
        <v>50627</v>
      </c>
      <c r="N422" s="15">
        <v>50842</v>
      </c>
      <c r="O422" s="14">
        <v>51039</v>
      </c>
    </row>
    <row r="423" spans="1:15">
      <c r="A423" s="14">
        <v>49256</v>
      </c>
      <c r="B423" s="15">
        <v>49420</v>
      </c>
      <c r="C423" s="14">
        <v>49663</v>
      </c>
      <c r="D423" s="15">
        <v>49755</v>
      </c>
      <c r="E423" s="14">
        <v>49848</v>
      </c>
      <c r="F423" s="15">
        <v>49930</v>
      </c>
      <c r="G423" s="14">
        <v>50046</v>
      </c>
      <c r="H423" s="15">
        <v>50133</v>
      </c>
      <c r="I423" s="14">
        <v>50218</v>
      </c>
      <c r="J423" s="15">
        <v>50430</v>
      </c>
      <c r="K423" s="14">
        <v>50482</v>
      </c>
      <c r="L423" s="15">
        <v>50565</v>
      </c>
      <c r="M423" s="14">
        <v>50628</v>
      </c>
      <c r="N423" s="15">
        <v>50845</v>
      </c>
      <c r="O423" s="14">
        <v>51040</v>
      </c>
    </row>
    <row r="424" spans="1:15">
      <c r="A424" s="14">
        <v>49262</v>
      </c>
      <c r="B424" s="15">
        <v>49421</v>
      </c>
      <c r="C424" s="14">
        <v>49664</v>
      </c>
      <c r="D424" s="15">
        <v>49756</v>
      </c>
      <c r="E424" s="14">
        <v>49849</v>
      </c>
      <c r="F424" s="15">
        <v>49934</v>
      </c>
      <c r="G424" s="14">
        <v>50048</v>
      </c>
      <c r="H424" s="15">
        <v>50134</v>
      </c>
      <c r="I424" s="14">
        <v>50220</v>
      </c>
      <c r="J424" s="15">
        <v>50431</v>
      </c>
      <c r="K424" s="14">
        <v>50483</v>
      </c>
      <c r="L424" s="15">
        <v>50566</v>
      </c>
      <c r="M424" s="14">
        <v>50629</v>
      </c>
      <c r="N424" s="15">
        <v>50846</v>
      </c>
      <c r="O424" s="14">
        <v>51041</v>
      </c>
    </row>
    <row r="425" spans="1:15">
      <c r="A425" s="14">
        <v>49264</v>
      </c>
      <c r="B425" s="15">
        <v>49425</v>
      </c>
      <c r="C425" s="14">
        <v>49665</v>
      </c>
      <c r="D425" s="15">
        <v>49760</v>
      </c>
      <c r="E425" s="14">
        <v>49853</v>
      </c>
      <c r="F425" s="15">
        <v>49935</v>
      </c>
      <c r="G425" s="14">
        <v>50049</v>
      </c>
      <c r="H425" s="15">
        <v>50135</v>
      </c>
      <c r="I425" s="14">
        <v>50222</v>
      </c>
      <c r="J425" s="15">
        <v>50432</v>
      </c>
      <c r="K425" s="14">
        <v>50484</v>
      </c>
      <c r="L425" s="15">
        <v>50567</v>
      </c>
      <c r="M425" s="14">
        <v>50630</v>
      </c>
      <c r="N425" s="15">
        <v>50849</v>
      </c>
      <c r="O425" s="14">
        <v>51044</v>
      </c>
    </row>
    <row r="426" spans="1:15">
      <c r="A426" s="14">
        <v>49266</v>
      </c>
      <c r="B426" s="15">
        <v>49436</v>
      </c>
      <c r="C426" s="14">
        <v>49666</v>
      </c>
      <c r="D426" s="15">
        <v>49761</v>
      </c>
      <c r="E426" s="14">
        <v>49854</v>
      </c>
      <c r="F426" s="15">
        <v>49938</v>
      </c>
      <c r="G426" s="14">
        <v>50050</v>
      </c>
      <c r="H426" s="15">
        <v>50136</v>
      </c>
      <c r="I426" s="14">
        <v>50223</v>
      </c>
      <c r="J426" s="15">
        <v>50433</v>
      </c>
      <c r="K426" s="14">
        <v>50510</v>
      </c>
      <c r="L426" s="15">
        <v>50568</v>
      </c>
      <c r="M426" s="14">
        <v>50632</v>
      </c>
      <c r="N426" s="15">
        <v>50851</v>
      </c>
      <c r="O426" s="14">
        <v>51046</v>
      </c>
    </row>
    <row r="427" spans="1:15">
      <c r="A427" s="14">
        <v>49268</v>
      </c>
      <c r="B427" s="15">
        <v>49446</v>
      </c>
      <c r="C427" s="14">
        <v>49667</v>
      </c>
      <c r="D427" s="15">
        <v>49762</v>
      </c>
      <c r="E427" s="14">
        <v>49861</v>
      </c>
      <c r="F427" s="15">
        <v>49942</v>
      </c>
      <c r="G427" s="14">
        <v>50051</v>
      </c>
      <c r="H427" s="15">
        <v>50138</v>
      </c>
      <c r="I427" s="14">
        <v>50225</v>
      </c>
      <c r="J427" s="15">
        <v>50434</v>
      </c>
      <c r="K427" s="14">
        <v>50514</v>
      </c>
      <c r="L427" s="15">
        <v>50569</v>
      </c>
      <c r="M427" s="14">
        <v>50633</v>
      </c>
      <c r="N427" s="15">
        <v>50853</v>
      </c>
      <c r="O427" s="14">
        <v>51047</v>
      </c>
    </row>
    <row r="428" spans="1:15">
      <c r="A428" s="14">
        <v>49269</v>
      </c>
      <c r="B428" s="15">
        <v>49449</v>
      </c>
      <c r="C428" s="14">
        <v>49668</v>
      </c>
      <c r="D428" s="15">
        <v>49765</v>
      </c>
      <c r="E428" s="14">
        <v>49862</v>
      </c>
      <c r="F428" s="15">
        <v>49945</v>
      </c>
      <c r="G428" s="14">
        <v>50054</v>
      </c>
      <c r="H428" s="15">
        <v>50139</v>
      </c>
      <c r="I428" s="14">
        <v>50228</v>
      </c>
      <c r="J428" s="15">
        <v>50438</v>
      </c>
      <c r="K428" s="14">
        <v>50515</v>
      </c>
      <c r="L428" s="15">
        <v>50570</v>
      </c>
      <c r="M428" s="14">
        <v>50635</v>
      </c>
      <c r="N428" s="15">
        <v>50854</v>
      </c>
      <c r="O428" s="14">
        <v>51048</v>
      </c>
    </row>
    <row r="429" spans="1:15">
      <c r="A429" s="14">
        <v>49271</v>
      </c>
      <c r="B429" s="15">
        <v>49450</v>
      </c>
      <c r="C429" s="14">
        <v>49670</v>
      </c>
      <c r="D429" s="15">
        <v>49766</v>
      </c>
      <c r="E429" s="14">
        <v>49865</v>
      </c>
      <c r="F429" s="15">
        <v>49946</v>
      </c>
      <c r="G429" s="14">
        <v>50055</v>
      </c>
      <c r="H429" s="15">
        <v>50140</v>
      </c>
      <c r="I429" s="14">
        <v>50229</v>
      </c>
      <c r="J429" s="15">
        <v>50439</v>
      </c>
      <c r="K429" s="14">
        <v>50516</v>
      </c>
      <c r="L429" s="15">
        <v>50571</v>
      </c>
      <c r="M429" s="14">
        <v>50636</v>
      </c>
      <c r="N429" s="15">
        <v>50857</v>
      </c>
      <c r="O429" s="14">
        <v>51049</v>
      </c>
    </row>
    <row r="430" spans="1:15">
      <c r="A430" s="14">
        <v>49272</v>
      </c>
      <c r="B430" s="15">
        <v>49451</v>
      </c>
      <c r="C430" s="14">
        <v>49674</v>
      </c>
      <c r="D430" s="15">
        <v>49768</v>
      </c>
      <c r="E430" s="14">
        <v>49866</v>
      </c>
      <c r="F430" s="15">
        <v>49948</v>
      </c>
      <c r="G430" s="14">
        <v>50056</v>
      </c>
      <c r="H430" s="15">
        <v>50141</v>
      </c>
      <c r="I430" s="14">
        <v>50230</v>
      </c>
      <c r="J430" s="15">
        <v>50440</v>
      </c>
      <c r="K430" s="14">
        <v>50517</v>
      </c>
      <c r="L430" s="15">
        <v>50574</v>
      </c>
      <c r="M430" s="14">
        <v>50638</v>
      </c>
      <c r="N430" s="15">
        <v>50858</v>
      </c>
      <c r="O430" s="14">
        <v>51050</v>
      </c>
    </row>
    <row r="431" spans="1:15">
      <c r="A431" s="14">
        <v>49274</v>
      </c>
      <c r="B431" s="15">
        <v>49452</v>
      </c>
      <c r="C431" s="14">
        <v>49679</v>
      </c>
      <c r="D431" s="15">
        <v>49769</v>
      </c>
      <c r="E431" s="14">
        <v>49868</v>
      </c>
      <c r="F431" s="15">
        <v>49952</v>
      </c>
      <c r="G431" s="14">
        <v>50057</v>
      </c>
      <c r="H431" s="15">
        <v>50142</v>
      </c>
      <c r="I431" s="14">
        <v>50232</v>
      </c>
      <c r="J431" s="15">
        <v>50441</v>
      </c>
      <c r="K431" s="14">
        <v>50518</v>
      </c>
      <c r="L431" s="15">
        <v>50575</v>
      </c>
      <c r="M431" s="14">
        <v>50641</v>
      </c>
      <c r="N431" s="15">
        <v>50860</v>
      </c>
      <c r="O431" s="14">
        <v>51051</v>
      </c>
    </row>
    <row r="432" spans="1:15">
      <c r="A432" s="14">
        <v>49275</v>
      </c>
      <c r="B432" s="15">
        <v>49454</v>
      </c>
      <c r="C432" s="14">
        <v>49680</v>
      </c>
      <c r="D432" s="15">
        <v>49774</v>
      </c>
      <c r="E432" s="14">
        <v>49872</v>
      </c>
      <c r="F432" s="15">
        <v>49953</v>
      </c>
      <c r="G432" s="14">
        <v>50058</v>
      </c>
      <c r="H432" s="15">
        <v>50143</v>
      </c>
      <c r="I432" s="14">
        <v>50233</v>
      </c>
      <c r="J432" s="15">
        <v>50444</v>
      </c>
      <c r="K432" s="14">
        <v>50519</v>
      </c>
      <c r="L432" s="15">
        <v>50576</v>
      </c>
      <c r="M432" s="14">
        <v>50642</v>
      </c>
      <c r="N432" s="15">
        <v>50863</v>
      </c>
      <c r="O432" s="14">
        <v>51052</v>
      </c>
    </row>
    <row r="433" spans="1:15">
      <c r="A433" s="14">
        <v>49276</v>
      </c>
      <c r="B433" s="15">
        <v>49455</v>
      </c>
      <c r="C433" s="14">
        <v>49682</v>
      </c>
      <c r="D433" s="15">
        <v>49775</v>
      </c>
      <c r="E433" s="14">
        <v>49878</v>
      </c>
      <c r="F433" s="15">
        <v>49955</v>
      </c>
      <c r="G433" s="14">
        <v>50060</v>
      </c>
      <c r="H433" s="15">
        <v>50144</v>
      </c>
      <c r="I433" s="14">
        <v>50234</v>
      </c>
      <c r="J433" s="15">
        <v>50446</v>
      </c>
      <c r="K433" s="14">
        <v>50520</v>
      </c>
      <c r="L433" s="15">
        <v>50577</v>
      </c>
      <c r="M433" s="14">
        <v>50645</v>
      </c>
      <c r="N433" s="15">
        <v>50864</v>
      </c>
      <c r="O433" s="14">
        <v>51053</v>
      </c>
    </row>
    <row r="434" spans="1:15">
      <c r="A434" s="14">
        <v>49279</v>
      </c>
      <c r="B434" s="15">
        <v>49459</v>
      </c>
      <c r="C434" s="14">
        <v>49683</v>
      </c>
      <c r="D434" s="15">
        <v>49776</v>
      </c>
      <c r="E434" s="14">
        <v>49879</v>
      </c>
      <c r="F434" s="15">
        <v>49958</v>
      </c>
      <c r="G434" s="14">
        <v>50062</v>
      </c>
      <c r="H434" s="15">
        <v>50145</v>
      </c>
      <c r="I434" s="14">
        <v>50235</v>
      </c>
      <c r="J434" s="15">
        <v>50447</v>
      </c>
      <c r="K434" s="14">
        <v>50522</v>
      </c>
      <c r="L434" s="15">
        <v>50578</v>
      </c>
      <c r="M434" s="14">
        <v>50647</v>
      </c>
      <c r="N434" s="15">
        <v>51001</v>
      </c>
      <c r="O434" s="14">
        <v>51054</v>
      </c>
    </row>
    <row r="435" spans="1:15">
      <c r="A435" s="14">
        <v>49284</v>
      </c>
      <c r="B435" s="15">
        <v>49612</v>
      </c>
      <c r="C435" s="14">
        <v>49688</v>
      </c>
      <c r="D435" s="15">
        <v>49779</v>
      </c>
      <c r="E435" s="14">
        <v>49880</v>
      </c>
      <c r="F435" s="15">
        <v>49959</v>
      </c>
      <c r="G435" s="14">
        <v>50064</v>
      </c>
      <c r="H435" s="15">
        <v>50146</v>
      </c>
      <c r="I435" s="14">
        <v>50237</v>
      </c>
      <c r="J435" s="15">
        <v>50448</v>
      </c>
      <c r="K435" s="14">
        <v>50523</v>
      </c>
      <c r="L435" s="15">
        <v>50579</v>
      </c>
      <c r="M435" s="14">
        <v>50650</v>
      </c>
      <c r="N435" s="15">
        <v>51002</v>
      </c>
      <c r="O435" s="14">
        <v>51055</v>
      </c>
    </row>
    <row r="436" spans="1:15">
      <c r="A436" s="14">
        <v>49288</v>
      </c>
      <c r="B436" s="15">
        <v>49613</v>
      </c>
      <c r="C436" s="14">
        <v>49689</v>
      </c>
      <c r="D436" s="15">
        <v>49780</v>
      </c>
      <c r="E436" s="14">
        <v>49881</v>
      </c>
      <c r="F436" s="15">
        <v>49960</v>
      </c>
      <c r="G436" s="14">
        <v>50065</v>
      </c>
      <c r="H436" s="15">
        <v>50147</v>
      </c>
      <c r="I436" s="14">
        <v>50238</v>
      </c>
      <c r="J436" s="15">
        <v>50449</v>
      </c>
      <c r="K436" s="14">
        <v>50524</v>
      </c>
      <c r="L436" s="15">
        <v>50581</v>
      </c>
      <c r="M436" s="14">
        <v>50651</v>
      </c>
      <c r="N436" s="15">
        <v>51004</v>
      </c>
      <c r="O436" s="14">
        <v>51056</v>
      </c>
    </row>
    <row r="437" spans="1:15">
      <c r="A437" s="14">
        <v>49303</v>
      </c>
      <c r="B437" s="15">
        <v>49614</v>
      </c>
      <c r="C437" s="14">
        <v>49705</v>
      </c>
      <c r="D437" s="15">
        <v>49788</v>
      </c>
      <c r="E437" s="14">
        <v>49883</v>
      </c>
      <c r="F437" s="15">
        <v>49961</v>
      </c>
      <c r="G437" s="14">
        <v>50066</v>
      </c>
      <c r="H437" s="15">
        <v>50148</v>
      </c>
      <c r="I437" s="14">
        <v>50239</v>
      </c>
      <c r="J437" s="15">
        <v>50450</v>
      </c>
      <c r="K437" s="14">
        <v>50525</v>
      </c>
      <c r="L437" s="15">
        <v>50582</v>
      </c>
      <c r="M437" s="14">
        <v>50653</v>
      </c>
      <c r="N437" s="15">
        <v>51005</v>
      </c>
      <c r="O437" s="14">
        <v>51058</v>
      </c>
    </row>
    <row r="438" spans="1:15">
      <c r="A438" s="14">
        <v>49304</v>
      </c>
      <c r="B438" s="15">
        <v>49615</v>
      </c>
      <c r="C438" s="14">
        <v>49706</v>
      </c>
      <c r="D438" s="15">
        <v>49791</v>
      </c>
      <c r="E438" s="14">
        <v>49884</v>
      </c>
      <c r="F438" s="15">
        <v>49962</v>
      </c>
      <c r="G438" s="14">
        <v>50067</v>
      </c>
      <c r="H438" s="15">
        <v>50149</v>
      </c>
      <c r="I438" s="14">
        <v>50240</v>
      </c>
      <c r="J438" s="15">
        <v>50451</v>
      </c>
      <c r="K438" s="14">
        <v>50527</v>
      </c>
      <c r="L438" s="15">
        <v>50583</v>
      </c>
      <c r="M438" s="14">
        <v>50654</v>
      </c>
      <c r="N438" s="15">
        <v>51006</v>
      </c>
      <c r="O438" s="14">
        <v>51059</v>
      </c>
    </row>
    <row r="439" spans="1:15">
      <c r="A439" s="14">
        <v>49305</v>
      </c>
      <c r="B439" s="15">
        <v>49617</v>
      </c>
      <c r="C439" s="14">
        <v>49709</v>
      </c>
      <c r="D439" s="15">
        <v>49793</v>
      </c>
      <c r="E439" s="14">
        <v>49885</v>
      </c>
      <c r="F439" s="15">
        <v>49963</v>
      </c>
      <c r="G439" s="14">
        <v>50070</v>
      </c>
      <c r="H439" s="15">
        <v>50150</v>
      </c>
      <c r="I439" s="14">
        <v>50242</v>
      </c>
      <c r="J439" s="15">
        <v>50452</v>
      </c>
      <c r="K439" s="14">
        <v>50528</v>
      </c>
      <c r="L439" s="15">
        <v>50585</v>
      </c>
      <c r="M439" s="14">
        <v>50655</v>
      </c>
      <c r="N439" s="15">
        <v>51007</v>
      </c>
      <c r="O439" s="14">
        <v>51060</v>
      </c>
    </row>
    <row r="440" spans="1:15">
      <c r="A440" s="14">
        <v>49310</v>
      </c>
      <c r="B440" s="15">
        <v>49618</v>
      </c>
      <c r="C440" s="14">
        <v>49710</v>
      </c>
      <c r="D440" s="15">
        <v>49795</v>
      </c>
      <c r="E440" s="14">
        <v>49886</v>
      </c>
      <c r="F440" s="15">
        <v>49965</v>
      </c>
      <c r="G440" s="14">
        <v>50071</v>
      </c>
      <c r="H440" s="15">
        <v>50151</v>
      </c>
      <c r="I440" s="14">
        <v>50246</v>
      </c>
      <c r="J440" s="15">
        <v>50453</v>
      </c>
      <c r="K440" s="14">
        <v>50530</v>
      </c>
      <c r="L440" s="15">
        <v>50586</v>
      </c>
      <c r="M440" s="14">
        <v>50658</v>
      </c>
      <c r="N440" s="15">
        <v>51009</v>
      </c>
      <c r="O440" s="14">
        <v>51061</v>
      </c>
    </row>
    <row r="441" spans="1:15">
      <c r="A441" s="14">
        <v>49318</v>
      </c>
      <c r="B441" s="15">
        <v>49619</v>
      </c>
      <c r="C441" s="14">
        <v>49713</v>
      </c>
      <c r="D441" s="15">
        <v>49797</v>
      </c>
      <c r="E441" s="14">
        <v>49887</v>
      </c>
      <c r="F441" s="15">
        <v>49967</v>
      </c>
      <c r="G441" s="14">
        <v>50072</v>
      </c>
      <c r="H441" s="15">
        <v>50153</v>
      </c>
      <c r="I441" s="14">
        <v>50247</v>
      </c>
      <c r="J441" s="15">
        <v>50454</v>
      </c>
      <c r="K441" s="14">
        <v>50531</v>
      </c>
      <c r="L441" s="15">
        <v>50591</v>
      </c>
      <c r="M441" s="14">
        <v>50660</v>
      </c>
      <c r="N441" s="15">
        <v>51010</v>
      </c>
      <c r="O441" s="14">
        <v>51062</v>
      </c>
    </row>
    <row r="442" spans="1:15">
      <c r="A442" s="14">
        <v>49320</v>
      </c>
      <c r="B442" s="15">
        <v>49620</v>
      </c>
      <c r="C442" s="14">
        <v>49715</v>
      </c>
      <c r="D442" s="15">
        <v>49799</v>
      </c>
      <c r="E442" s="14">
        <v>49891</v>
      </c>
      <c r="F442" s="15">
        <v>49968</v>
      </c>
      <c r="G442" s="14">
        <v>50073</v>
      </c>
      <c r="H442" s="15">
        <v>50154</v>
      </c>
      <c r="I442" s="14">
        <v>50248</v>
      </c>
      <c r="J442" s="15">
        <v>50455</v>
      </c>
      <c r="K442" s="14">
        <v>50532</v>
      </c>
      <c r="L442" s="15">
        <v>50594</v>
      </c>
      <c r="M442" s="14">
        <v>50661</v>
      </c>
      <c r="N442" s="15">
        <v>51011</v>
      </c>
      <c r="O442" s="14">
        <v>51063</v>
      </c>
    </row>
    <row r="443" spans="1:15">
      <c r="A443" s="14">
        <v>49322</v>
      </c>
      <c r="B443" s="15">
        <v>49621</v>
      </c>
      <c r="C443" s="14">
        <v>49716</v>
      </c>
      <c r="D443" s="15">
        <v>49805</v>
      </c>
      <c r="E443" s="14">
        <v>49892</v>
      </c>
      <c r="F443" s="15">
        <v>49971</v>
      </c>
      <c r="G443" s="14">
        <v>50075</v>
      </c>
      <c r="H443" s="15">
        <v>50156</v>
      </c>
      <c r="I443" s="14">
        <v>50249</v>
      </c>
      <c r="J443" s="15">
        <v>50456</v>
      </c>
      <c r="K443" s="14">
        <v>50533</v>
      </c>
      <c r="L443" s="15">
        <v>50597</v>
      </c>
      <c r="M443" s="14">
        <v>50665</v>
      </c>
      <c r="N443" s="15">
        <v>51012</v>
      </c>
      <c r="O443" s="14">
        <v>51201</v>
      </c>
    </row>
    <row r="444" spans="1:15">
      <c r="A444" s="14">
        <v>49325</v>
      </c>
      <c r="B444" s="15">
        <v>49622</v>
      </c>
      <c r="C444" s="14">
        <v>49717</v>
      </c>
      <c r="D444" s="15">
        <v>49806</v>
      </c>
      <c r="E444" s="14">
        <v>49893</v>
      </c>
      <c r="F444" s="15">
        <v>50001</v>
      </c>
      <c r="G444" s="14">
        <v>50076</v>
      </c>
      <c r="H444" s="15">
        <v>50157</v>
      </c>
      <c r="I444" s="14">
        <v>50250</v>
      </c>
      <c r="J444" s="15">
        <v>50457</v>
      </c>
      <c r="K444" s="14">
        <v>50535</v>
      </c>
      <c r="L444" s="15">
        <v>50598</v>
      </c>
      <c r="M444" s="14">
        <v>50666</v>
      </c>
      <c r="N444" s="15">
        <v>51014</v>
      </c>
      <c r="O444" s="14">
        <v>51230</v>
      </c>
    </row>
    <row r="445" spans="1:15">
      <c r="A445" s="14">
        <v>49326</v>
      </c>
      <c r="B445" s="15">
        <v>49623</v>
      </c>
      <c r="C445" s="14">
        <v>49718</v>
      </c>
      <c r="D445" s="15">
        <v>49807</v>
      </c>
      <c r="E445" s="14">
        <v>49896</v>
      </c>
      <c r="F445" s="15">
        <v>50002</v>
      </c>
      <c r="G445" s="14">
        <v>50099</v>
      </c>
      <c r="H445" s="15">
        <v>50161</v>
      </c>
      <c r="I445" s="14">
        <v>50251</v>
      </c>
      <c r="J445" s="15">
        <v>50458</v>
      </c>
      <c r="K445" s="14">
        <v>50536</v>
      </c>
      <c r="L445" s="15">
        <v>50599</v>
      </c>
      <c r="M445" s="14">
        <v>50668</v>
      </c>
      <c r="N445" s="15">
        <v>51016</v>
      </c>
      <c r="O445" s="14">
        <v>51231</v>
      </c>
    </row>
    <row r="446" spans="1:15">
      <c r="A446" s="14">
        <v>49327</v>
      </c>
      <c r="B446" s="15">
        <v>49625</v>
      </c>
      <c r="C446" s="14">
        <v>49719</v>
      </c>
      <c r="D446" s="15">
        <v>49812</v>
      </c>
      <c r="E446" s="14">
        <v>49901</v>
      </c>
      <c r="F446" s="15">
        <v>50005</v>
      </c>
      <c r="G446" s="14">
        <v>50101</v>
      </c>
      <c r="H446" s="15">
        <v>50162</v>
      </c>
      <c r="I446" s="14">
        <v>50252</v>
      </c>
      <c r="J446" s="15">
        <v>50459</v>
      </c>
      <c r="K446" s="14">
        <v>50538</v>
      </c>
      <c r="L446" s="15">
        <v>50601</v>
      </c>
      <c r="M446" s="14">
        <v>50669</v>
      </c>
      <c r="N446" s="15">
        <v>51018</v>
      </c>
      <c r="O446" s="14">
        <v>51232</v>
      </c>
    </row>
    <row r="447" spans="1:15">
      <c r="A447" s="14">
        <v>49328</v>
      </c>
      <c r="B447" s="15">
        <v>49630</v>
      </c>
      <c r="C447" s="14">
        <v>49721</v>
      </c>
      <c r="D447" s="15">
        <v>49813</v>
      </c>
      <c r="E447" s="14">
        <v>49902</v>
      </c>
      <c r="F447" s="15">
        <v>50006</v>
      </c>
      <c r="G447" s="14">
        <v>50102</v>
      </c>
      <c r="H447" s="15">
        <v>50164</v>
      </c>
      <c r="I447" s="14">
        <v>50256</v>
      </c>
      <c r="J447" s="15">
        <v>50460</v>
      </c>
      <c r="K447" s="14">
        <v>50539</v>
      </c>
      <c r="L447" s="15">
        <v>50602</v>
      </c>
      <c r="M447" s="14">
        <v>50670</v>
      </c>
      <c r="N447" s="15">
        <v>51019</v>
      </c>
      <c r="O447" s="14">
        <v>51234</v>
      </c>
    </row>
    <row r="448" spans="1:15">
      <c r="A448" s="14">
        <v>49332</v>
      </c>
      <c r="B448" s="15">
        <v>49631</v>
      </c>
      <c r="C448" s="14">
        <v>49724</v>
      </c>
      <c r="D448" s="15">
        <v>49814</v>
      </c>
      <c r="E448" s="14">
        <v>49903</v>
      </c>
      <c r="F448" s="15">
        <v>50007</v>
      </c>
      <c r="G448" s="14">
        <v>50103</v>
      </c>
      <c r="H448" s="15">
        <v>50166</v>
      </c>
      <c r="I448" s="14">
        <v>50257</v>
      </c>
      <c r="J448" s="15">
        <v>50461</v>
      </c>
      <c r="K448" s="14">
        <v>50540</v>
      </c>
      <c r="L448" s="15">
        <v>50603</v>
      </c>
      <c r="M448" s="14">
        <v>50671</v>
      </c>
      <c r="N448" s="15">
        <v>51020</v>
      </c>
      <c r="O448" s="14">
        <v>51235</v>
      </c>
    </row>
    <row r="449" spans="1:15">
      <c r="A449" s="14">
        <v>49336</v>
      </c>
      <c r="B449" s="15">
        <v>49632</v>
      </c>
      <c r="C449" s="14">
        <v>49726</v>
      </c>
      <c r="D449" s="15">
        <v>49815</v>
      </c>
      <c r="E449" s="14">
        <v>49905</v>
      </c>
      <c r="F449" s="15">
        <v>50008</v>
      </c>
      <c r="G449" s="14">
        <v>50104</v>
      </c>
      <c r="H449" s="15">
        <v>50167</v>
      </c>
      <c r="I449" s="14">
        <v>50258</v>
      </c>
      <c r="J449" s="15">
        <v>50464</v>
      </c>
      <c r="K449" s="14">
        <v>50541</v>
      </c>
      <c r="L449" s="15">
        <v>50604</v>
      </c>
      <c r="M449" s="14">
        <v>50672</v>
      </c>
      <c r="N449" s="15">
        <v>51022</v>
      </c>
      <c r="O449" s="14">
        <v>51237</v>
      </c>
    </row>
    <row r="450" spans="1:15">
      <c r="A450" s="14">
        <v>49338</v>
      </c>
      <c r="B450" s="15">
        <v>49633</v>
      </c>
      <c r="C450" s="14">
        <v>49727</v>
      </c>
      <c r="D450" s="15">
        <v>49816</v>
      </c>
      <c r="E450" s="14">
        <v>49908</v>
      </c>
      <c r="F450" s="15">
        <v>50020</v>
      </c>
      <c r="G450" s="14">
        <v>50106</v>
      </c>
      <c r="H450" s="15">
        <v>50168</v>
      </c>
      <c r="I450" s="14">
        <v>50259</v>
      </c>
      <c r="J450" s="15">
        <v>50465</v>
      </c>
      <c r="K450" s="14">
        <v>50542</v>
      </c>
      <c r="L450" s="15">
        <v>50605</v>
      </c>
      <c r="M450" s="14">
        <v>50673</v>
      </c>
      <c r="N450" s="15">
        <v>51023</v>
      </c>
      <c r="O450" s="14">
        <v>51238</v>
      </c>
    </row>
    <row r="451" spans="1:15">
      <c r="A451" s="14">
        <v>49340</v>
      </c>
      <c r="B451" s="15">
        <v>49638</v>
      </c>
      <c r="C451" s="14">
        <v>49729</v>
      </c>
      <c r="D451" s="15">
        <v>49817</v>
      </c>
      <c r="E451" s="14">
        <v>49910</v>
      </c>
      <c r="F451" s="15">
        <v>50022</v>
      </c>
      <c r="G451" s="14">
        <v>50107</v>
      </c>
      <c r="H451" s="15">
        <v>50169</v>
      </c>
      <c r="I451" s="14">
        <v>50261</v>
      </c>
      <c r="J451" s="15">
        <v>50466</v>
      </c>
      <c r="K451" s="14">
        <v>50543</v>
      </c>
      <c r="L451" s="15">
        <v>50606</v>
      </c>
      <c r="M451" s="14">
        <v>50674</v>
      </c>
      <c r="N451" s="15">
        <v>51024</v>
      </c>
      <c r="O451" s="14">
        <v>51239</v>
      </c>
    </row>
    <row r="452" spans="1:15">
      <c r="A452" s="14">
        <v>51240</v>
      </c>
      <c r="B452" s="15">
        <v>51450</v>
      </c>
      <c r="C452" s="14">
        <v>51560</v>
      </c>
      <c r="D452" s="15">
        <v>52041</v>
      </c>
      <c r="E452" s="14">
        <v>52162</v>
      </c>
      <c r="F452" s="15">
        <v>52301</v>
      </c>
      <c r="G452" s="14">
        <v>52538</v>
      </c>
      <c r="H452" s="15">
        <v>52645</v>
      </c>
      <c r="I452" s="14">
        <v>53011</v>
      </c>
      <c r="J452" s="15">
        <v>53530</v>
      </c>
      <c r="K452" s="14">
        <v>53922</v>
      </c>
      <c r="L452" s="15">
        <v>54027</v>
      </c>
      <c r="M452" s="14">
        <v>54212</v>
      </c>
      <c r="N452" s="15">
        <v>54451</v>
      </c>
      <c r="O452" s="14">
        <v>54534</v>
      </c>
    </row>
    <row r="453" spans="1:15">
      <c r="A453" s="14">
        <v>51241</v>
      </c>
      <c r="B453" s="15">
        <v>51452</v>
      </c>
      <c r="C453" s="14">
        <v>51561</v>
      </c>
      <c r="D453" s="15">
        <v>52042</v>
      </c>
      <c r="E453" s="14">
        <v>52163</v>
      </c>
      <c r="F453" s="15">
        <v>52305</v>
      </c>
      <c r="G453" s="14">
        <v>52540</v>
      </c>
      <c r="H453" s="15">
        <v>52646</v>
      </c>
      <c r="I453" s="14">
        <v>53014</v>
      </c>
      <c r="J453" s="15">
        <v>53541</v>
      </c>
      <c r="K453" s="14">
        <v>53923</v>
      </c>
      <c r="L453" s="15">
        <v>54028</v>
      </c>
      <c r="M453" s="14">
        <v>54216</v>
      </c>
      <c r="N453" s="15">
        <v>54452</v>
      </c>
      <c r="O453" s="14">
        <v>54536</v>
      </c>
    </row>
    <row r="454" spans="1:15">
      <c r="A454" s="14">
        <v>51242</v>
      </c>
      <c r="B454" s="15">
        <v>51453</v>
      </c>
      <c r="C454" s="14">
        <v>51562</v>
      </c>
      <c r="D454" s="15">
        <v>52043</v>
      </c>
      <c r="E454" s="14">
        <v>52164</v>
      </c>
      <c r="F454" s="15">
        <v>52306</v>
      </c>
      <c r="G454" s="14">
        <v>52542</v>
      </c>
      <c r="H454" s="15">
        <v>52647</v>
      </c>
      <c r="I454" s="14">
        <v>53015</v>
      </c>
      <c r="J454" s="15">
        <v>53542</v>
      </c>
      <c r="K454" s="14">
        <v>53924</v>
      </c>
      <c r="L454" s="15">
        <v>54082</v>
      </c>
      <c r="M454" s="14">
        <v>54227</v>
      </c>
      <c r="N454" s="15">
        <v>54454</v>
      </c>
      <c r="O454" s="14">
        <v>54537</v>
      </c>
    </row>
    <row r="455" spans="1:15">
      <c r="A455" s="14">
        <v>51243</v>
      </c>
      <c r="B455" s="15">
        <v>51454</v>
      </c>
      <c r="C455" s="14">
        <v>51563</v>
      </c>
      <c r="D455" s="15">
        <v>52045</v>
      </c>
      <c r="E455" s="14">
        <v>52165</v>
      </c>
      <c r="F455" s="15">
        <v>52307</v>
      </c>
      <c r="G455" s="14">
        <v>52543</v>
      </c>
      <c r="H455" s="15">
        <v>52649</v>
      </c>
      <c r="I455" s="14">
        <v>53019</v>
      </c>
      <c r="J455" s="15">
        <v>53543</v>
      </c>
      <c r="K455" s="14">
        <v>53926</v>
      </c>
      <c r="L455" s="15">
        <v>54101</v>
      </c>
      <c r="M455" s="14">
        <v>54228</v>
      </c>
      <c r="N455" s="15">
        <v>54456</v>
      </c>
      <c r="O455" s="14">
        <v>54538</v>
      </c>
    </row>
    <row r="456" spans="1:15">
      <c r="A456" s="14">
        <v>51245</v>
      </c>
      <c r="B456" s="15">
        <v>51455</v>
      </c>
      <c r="C456" s="14">
        <v>51564</v>
      </c>
      <c r="D456" s="15">
        <v>52046</v>
      </c>
      <c r="E456" s="14">
        <v>52169</v>
      </c>
      <c r="F456" s="15">
        <v>52309</v>
      </c>
      <c r="G456" s="14">
        <v>52549</v>
      </c>
      <c r="H456" s="15">
        <v>52650</v>
      </c>
      <c r="I456" s="14">
        <v>53020</v>
      </c>
      <c r="J456" s="15">
        <v>53544</v>
      </c>
      <c r="K456" s="14">
        <v>53927</v>
      </c>
      <c r="L456" s="15">
        <v>54102</v>
      </c>
      <c r="M456" s="14">
        <v>54230</v>
      </c>
      <c r="N456" s="15">
        <v>54457</v>
      </c>
      <c r="O456" s="14">
        <v>54539</v>
      </c>
    </row>
    <row r="457" spans="1:15">
      <c r="A457" s="14">
        <v>51246</v>
      </c>
      <c r="B457" s="15">
        <v>51458</v>
      </c>
      <c r="C457" s="14">
        <v>51565</v>
      </c>
      <c r="D457" s="15">
        <v>52047</v>
      </c>
      <c r="E457" s="14">
        <v>52170</v>
      </c>
      <c r="F457" s="15">
        <v>52310</v>
      </c>
      <c r="G457" s="14">
        <v>52550</v>
      </c>
      <c r="H457" s="15">
        <v>52651</v>
      </c>
      <c r="I457" s="14">
        <v>53023</v>
      </c>
      <c r="J457" s="15">
        <v>53550</v>
      </c>
      <c r="K457" s="14">
        <v>53928</v>
      </c>
      <c r="L457" s="15">
        <v>54103</v>
      </c>
      <c r="M457" s="14">
        <v>54234</v>
      </c>
      <c r="N457" s="15">
        <v>54458</v>
      </c>
      <c r="O457" s="14">
        <v>54541</v>
      </c>
    </row>
    <row r="458" spans="1:15">
      <c r="A458" s="14">
        <v>51247</v>
      </c>
      <c r="B458" s="15">
        <v>51461</v>
      </c>
      <c r="C458" s="14">
        <v>51566</v>
      </c>
      <c r="D458" s="15">
        <v>52049</v>
      </c>
      <c r="E458" s="14">
        <v>52171</v>
      </c>
      <c r="F458" s="15">
        <v>52313</v>
      </c>
      <c r="G458" s="14">
        <v>52551</v>
      </c>
      <c r="H458" s="15">
        <v>52653</v>
      </c>
      <c r="I458" s="14">
        <v>53032</v>
      </c>
      <c r="J458" s="15">
        <v>53553</v>
      </c>
      <c r="K458" s="14">
        <v>53929</v>
      </c>
      <c r="L458" s="15">
        <v>54106</v>
      </c>
      <c r="M458" s="14">
        <v>54240</v>
      </c>
      <c r="N458" s="15">
        <v>54460</v>
      </c>
      <c r="O458" s="14">
        <v>54542</v>
      </c>
    </row>
    <row r="459" spans="1:15">
      <c r="A459" s="14">
        <v>51248</v>
      </c>
      <c r="B459" s="15">
        <v>51462</v>
      </c>
      <c r="C459" s="14">
        <v>51570</v>
      </c>
      <c r="D459" s="15">
        <v>52050</v>
      </c>
      <c r="E459" s="14">
        <v>52172</v>
      </c>
      <c r="F459" s="15">
        <v>52316</v>
      </c>
      <c r="G459" s="14">
        <v>52552</v>
      </c>
      <c r="H459" s="15">
        <v>52654</v>
      </c>
      <c r="I459" s="14">
        <v>53035</v>
      </c>
      <c r="J459" s="15">
        <v>53554</v>
      </c>
      <c r="K459" s="14">
        <v>53930</v>
      </c>
      <c r="L459" s="15">
        <v>54107</v>
      </c>
      <c r="M459" s="14">
        <v>54245</v>
      </c>
      <c r="N459" s="15">
        <v>54463</v>
      </c>
      <c r="O459" s="14">
        <v>54545</v>
      </c>
    </row>
    <row r="460" spans="1:15">
      <c r="A460" s="14">
        <v>51249</v>
      </c>
      <c r="B460" s="15">
        <v>51463</v>
      </c>
      <c r="C460" s="14">
        <v>51571</v>
      </c>
      <c r="D460" s="15">
        <v>52052</v>
      </c>
      <c r="E460" s="14">
        <v>52201</v>
      </c>
      <c r="F460" s="15">
        <v>52320</v>
      </c>
      <c r="G460" s="14">
        <v>52553</v>
      </c>
      <c r="H460" s="15">
        <v>52656</v>
      </c>
      <c r="I460" s="14">
        <v>53038</v>
      </c>
      <c r="J460" s="15">
        <v>53556</v>
      </c>
      <c r="K460" s="14">
        <v>53931</v>
      </c>
      <c r="L460" s="15">
        <v>54110</v>
      </c>
      <c r="M460" s="14">
        <v>54246</v>
      </c>
      <c r="N460" s="15">
        <v>54465</v>
      </c>
      <c r="O460" s="14">
        <v>54546</v>
      </c>
    </row>
    <row r="461" spans="1:15">
      <c r="A461" s="14">
        <v>51330</v>
      </c>
      <c r="B461" s="15">
        <v>51465</v>
      </c>
      <c r="C461" s="14">
        <v>51572</v>
      </c>
      <c r="D461" s="15">
        <v>52053</v>
      </c>
      <c r="E461" s="14">
        <v>52202</v>
      </c>
      <c r="F461" s="15">
        <v>52321</v>
      </c>
      <c r="G461" s="14">
        <v>52554</v>
      </c>
      <c r="H461" s="15">
        <v>52658</v>
      </c>
      <c r="I461" s="14">
        <v>53039</v>
      </c>
      <c r="J461" s="15">
        <v>53557</v>
      </c>
      <c r="K461" s="14">
        <v>53932</v>
      </c>
      <c r="L461" s="15">
        <v>54111</v>
      </c>
      <c r="M461" s="14">
        <v>54247</v>
      </c>
      <c r="N461" s="15">
        <v>54466</v>
      </c>
      <c r="O461" s="14">
        <v>54547</v>
      </c>
    </row>
    <row r="462" spans="1:15">
      <c r="A462" s="14">
        <v>51333</v>
      </c>
      <c r="B462" s="15">
        <v>51466</v>
      </c>
      <c r="C462" s="14">
        <v>51573</v>
      </c>
      <c r="D462" s="15">
        <v>52054</v>
      </c>
      <c r="E462" s="14">
        <v>52207</v>
      </c>
      <c r="F462" s="15">
        <v>52322</v>
      </c>
      <c r="G462" s="14">
        <v>52555</v>
      </c>
      <c r="H462" s="15">
        <v>52659</v>
      </c>
      <c r="I462" s="14">
        <v>53042</v>
      </c>
      <c r="J462" s="15">
        <v>53561</v>
      </c>
      <c r="K462" s="14">
        <v>53933</v>
      </c>
      <c r="L462" s="15">
        <v>54112</v>
      </c>
      <c r="M462" s="14">
        <v>54405</v>
      </c>
      <c r="N462" s="15">
        <v>54470</v>
      </c>
      <c r="O462" s="14">
        <v>54550</v>
      </c>
    </row>
    <row r="463" spans="1:15">
      <c r="A463" s="14">
        <v>51334</v>
      </c>
      <c r="B463" s="15">
        <v>51467</v>
      </c>
      <c r="C463" s="14">
        <v>51574</v>
      </c>
      <c r="D463" s="15">
        <v>52055</v>
      </c>
      <c r="E463" s="14">
        <v>52208</v>
      </c>
      <c r="F463" s="15">
        <v>52323</v>
      </c>
      <c r="G463" s="14">
        <v>52560</v>
      </c>
      <c r="H463" s="15">
        <v>52660</v>
      </c>
      <c r="I463" s="14">
        <v>53049</v>
      </c>
      <c r="J463" s="15">
        <v>53565</v>
      </c>
      <c r="K463" s="14">
        <v>53934</v>
      </c>
      <c r="L463" s="15">
        <v>54114</v>
      </c>
      <c r="M463" s="14">
        <v>54406</v>
      </c>
      <c r="N463" s="15">
        <v>54471</v>
      </c>
      <c r="O463" s="14">
        <v>54552</v>
      </c>
    </row>
    <row r="464" spans="1:15">
      <c r="A464" s="14">
        <v>51338</v>
      </c>
      <c r="B464" s="15">
        <v>51520</v>
      </c>
      <c r="C464" s="14">
        <v>51575</v>
      </c>
      <c r="D464" s="15">
        <v>52064</v>
      </c>
      <c r="E464" s="14">
        <v>52209</v>
      </c>
      <c r="F464" s="15">
        <v>52325</v>
      </c>
      <c r="G464" s="14">
        <v>52561</v>
      </c>
      <c r="H464" s="15">
        <v>52720</v>
      </c>
      <c r="I464" s="14">
        <v>53050</v>
      </c>
      <c r="J464" s="15">
        <v>53569</v>
      </c>
      <c r="K464" s="14">
        <v>53935</v>
      </c>
      <c r="L464" s="15">
        <v>54119</v>
      </c>
      <c r="M464" s="14">
        <v>54407</v>
      </c>
      <c r="N464" s="15">
        <v>54473</v>
      </c>
      <c r="O464" s="14">
        <v>54554</v>
      </c>
    </row>
    <row r="465" spans="1:15">
      <c r="A465" s="14">
        <v>51342</v>
      </c>
      <c r="B465" s="15">
        <v>51521</v>
      </c>
      <c r="C465" s="14">
        <v>51576</v>
      </c>
      <c r="D465" s="15">
        <v>52065</v>
      </c>
      <c r="E465" s="14">
        <v>52210</v>
      </c>
      <c r="F465" s="15">
        <v>52327</v>
      </c>
      <c r="G465" s="14">
        <v>52563</v>
      </c>
      <c r="H465" s="15">
        <v>52721</v>
      </c>
      <c r="I465" s="14">
        <v>53057</v>
      </c>
      <c r="J465" s="15">
        <v>53570</v>
      </c>
      <c r="K465" s="14">
        <v>53936</v>
      </c>
      <c r="L465" s="15">
        <v>54120</v>
      </c>
      <c r="M465" s="14">
        <v>54408</v>
      </c>
      <c r="N465" s="15">
        <v>54475</v>
      </c>
      <c r="O465" s="14">
        <v>54555</v>
      </c>
    </row>
    <row r="466" spans="1:15">
      <c r="A466" s="14">
        <v>51343</v>
      </c>
      <c r="B466" s="15">
        <v>51523</v>
      </c>
      <c r="C466" s="14">
        <v>51577</v>
      </c>
      <c r="D466" s="15">
        <v>52069</v>
      </c>
      <c r="E466" s="14">
        <v>52211</v>
      </c>
      <c r="F466" s="15">
        <v>52329</v>
      </c>
      <c r="G466" s="14">
        <v>52565</v>
      </c>
      <c r="H466" s="15">
        <v>52727</v>
      </c>
      <c r="I466" s="14">
        <v>53059</v>
      </c>
      <c r="J466" s="15">
        <v>53573</v>
      </c>
      <c r="K466" s="14">
        <v>53937</v>
      </c>
      <c r="L466" s="15">
        <v>54121</v>
      </c>
      <c r="M466" s="14">
        <v>54410</v>
      </c>
      <c r="N466" s="15">
        <v>54479</v>
      </c>
      <c r="O466" s="14">
        <v>54558</v>
      </c>
    </row>
    <row r="467" spans="1:15">
      <c r="A467" s="14">
        <v>51344</v>
      </c>
      <c r="B467" s="15">
        <v>51525</v>
      </c>
      <c r="C467" s="14">
        <v>51578</v>
      </c>
      <c r="D467" s="15">
        <v>52070</v>
      </c>
      <c r="E467" s="14">
        <v>52213</v>
      </c>
      <c r="F467" s="15">
        <v>52330</v>
      </c>
      <c r="G467" s="14">
        <v>52567</v>
      </c>
      <c r="H467" s="15">
        <v>52729</v>
      </c>
      <c r="I467" s="14">
        <v>53063</v>
      </c>
      <c r="J467" s="15">
        <v>53574</v>
      </c>
      <c r="K467" s="14">
        <v>53939</v>
      </c>
      <c r="L467" s="15">
        <v>54124</v>
      </c>
      <c r="M467" s="14">
        <v>54411</v>
      </c>
      <c r="N467" s="15">
        <v>54480</v>
      </c>
      <c r="O467" s="14">
        <v>54559</v>
      </c>
    </row>
    <row r="468" spans="1:15">
      <c r="A468" s="14">
        <v>51345</v>
      </c>
      <c r="B468" s="15">
        <v>51526</v>
      </c>
      <c r="C468" s="14">
        <v>51579</v>
      </c>
      <c r="D468" s="15">
        <v>52071</v>
      </c>
      <c r="E468" s="14">
        <v>52214</v>
      </c>
      <c r="F468" s="15">
        <v>52332</v>
      </c>
      <c r="G468" s="14">
        <v>52570</v>
      </c>
      <c r="H468" s="15">
        <v>52731</v>
      </c>
      <c r="I468" s="14">
        <v>53065</v>
      </c>
      <c r="J468" s="15">
        <v>53576</v>
      </c>
      <c r="K468" s="14">
        <v>53941</v>
      </c>
      <c r="L468" s="15">
        <v>54125</v>
      </c>
      <c r="M468" s="14">
        <v>54412</v>
      </c>
      <c r="N468" s="15">
        <v>54484</v>
      </c>
      <c r="O468" s="14">
        <v>54560</v>
      </c>
    </row>
    <row r="469" spans="1:15">
      <c r="A469" s="14">
        <v>51346</v>
      </c>
      <c r="B469" s="15">
        <v>51527</v>
      </c>
      <c r="C469" s="14">
        <v>51630</v>
      </c>
      <c r="D469" s="15">
        <v>52073</v>
      </c>
      <c r="E469" s="14">
        <v>52215</v>
      </c>
      <c r="F469" s="15">
        <v>52334</v>
      </c>
      <c r="G469" s="14">
        <v>52571</v>
      </c>
      <c r="H469" s="15">
        <v>52737</v>
      </c>
      <c r="I469" s="14">
        <v>53076</v>
      </c>
      <c r="J469" s="15">
        <v>53577</v>
      </c>
      <c r="K469" s="14">
        <v>53943</v>
      </c>
      <c r="L469" s="15">
        <v>54126</v>
      </c>
      <c r="M469" s="14">
        <v>54413</v>
      </c>
      <c r="N469" s="15">
        <v>54485</v>
      </c>
      <c r="O469" s="14">
        <v>54561</v>
      </c>
    </row>
    <row r="470" spans="1:15">
      <c r="A470" s="14">
        <v>51347</v>
      </c>
      <c r="B470" s="15">
        <v>51528</v>
      </c>
      <c r="C470" s="14">
        <v>51631</v>
      </c>
      <c r="D470" s="15">
        <v>52074</v>
      </c>
      <c r="E470" s="14">
        <v>52216</v>
      </c>
      <c r="F470" s="15">
        <v>52335</v>
      </c>
      <c r="G470" s="14">
        <v>52572</v>
      </c>
      <c r="H470" s="15">
        <v>52738</v>
      </c>
      <c r="I470" s="14">
        <v>53078</v>
      </c>
      <c r="J470" s="15">
        <v>53579</v>
      </c>
      <c r="K470" s="14">
        <v>53944</v>
      </c>
      <c r="L470" s="15">
        <v>54129</v>
      </c>
      <c r="M470" s="14">
        <v>54414</v>
      </c>
      <c r="N470" s="15">
        <v>54486</v>
      </c>
      <c r="O470" s="14">
        <v>54562</v>
      </c>
    </row>
    <row r="471" spans="1:15">
      <c r="A471" s="14">
        <v>51349</v>
      </c>
      <c r="B471" s="15">
        <v>51529</v>
      </c>
      <c r="C471" s="14">
        <v>51632</v>
      </c>
      <c r="D471" s="15">
        <v>52076</v>
      </c>
      <c r="E471" s="14">
        <v>52217</v>
      </c>
      <c r="F471" s="15">
        <v>52336</v>
      </c>
      <c r="G471" s="14">
        <v>52573</v>
      </c>
      <c r="H471" s="15">
        <v>52739</v>
      </c>
      <c r="I471" s="14">
        <v>53079</v>
      </c>
      <c r="J471" s="15">
        <v>53580</v>
      </c>
      <c r="K471" s="14">
        <v>53946</v>
      </c>
      <c r="L471" s="15">
        <v>54135</v>
      </c>
      <c r="M471" s="14">
        <v>54416</v>
      </c>
      <c r="N471" s="15">
        <v>54487</v>
      </c>
      <c r="O471" s="14">
        <v>54563</v>
      </c>
    </row>
    <row r="472" spans="1:15">
      <c r="A472" s="14">
        <v>51350</v>
      </c>
      <c r="B472" s="15">
        <v>51530</v>
      </c>
      <c r="C472" s="14">
        <v>51636</v>
      </c>
      <c r="D472" s="15">
        <v>52077</v>
      </c>
      <c r="E472" s="14">
        <v>52218</v>
      </c>
      <c r="F472" s="15">
        <v>52337</v>
      </c>
      <c r="G472" s="14">
        <v>52574</v>
      </c>
      <c r="H472" s="15">
        <v>52745</v>
      </c>
      <c r="I472" s="14">
        <v>53091</v>
      </c>
      <c r="J472" s="15">
        <v>53581</v>
      </c>
      <c r="K472" s="14">
        <v>53948</v>
      </c>
      <c r="L472" s="15">
        <v>54137</v>
      </c>
      <c r="M472" s="14">
        <v>54418</v>
      </c>
      <c r="N472" s="15">
        <v>54488</v>
      </c>
      <c r="O472" s="14">
        <v>54566</v>
      </c>
    </row>
    <row r="473" spans="1:15">
      <c r="A473" s="14">
        <v>51354</v>
      </c>
      <c r="B473" s="15">
        <v>51531</v>
      </c>
      <c r="C473" s="14">
        <v>51637</v>
      </c>
      <c r="D473" s="15">
        <v>52078</v>
      </c>
      <c r="E473" s="14">
        <v>52219</v>
      </c>
      <c r="F473" s="15">
        <v>52339</v>
      </c>
      <c r="G473" s="14">
        <v>52576</v>
      </c>
      <c r="H473" s="15">
        <v>52746</v>
      </c>
      <c r="I473" s="14">
        <v>53093</v>
      </c>
      <c r="J473" s="15">
        <v>53582</v>
      </c>
      <c r="K473" s="14">
        <v>53949</v>
      </c>
      <c r="L473" s="15">
        <v>54138</v>
      </c>
      <c r="M473" s="14">
        <v>54420</v>
      </c>
      <c r="N473" s="15">
        <v>54489</v>
      </c>
      <c r="O473" s="14">
        <v>54610</v>
      </c>
    </row>
    <row r="474" spans="1:15">
      <c r="A474" s="14">
        <v>51357</v>
      </c>
      <c r="B474" s="15">
        <v>51532</v>
      </c>
      <c r="C474" s="14">
        <v>51638</v>
      </c>
      <c r="D474" s="15">
        <v>52132</v>
      </c>
      <c r="E474" s="14">
        <v>52220</v>
      </c>
      <c r="F474" s="15">
        <v>52340</v>
      </c>
      <c r="G474" s="14">
        <v>52580</v>
      </c>
      <c r="H474" s="15">
        <v>52750</v>
      </c>
      <c r="I474" s="14">
        <v>53137</v>
      </c>
      <c r="J474" s="15">
        <v>53585</v>
      </c>
      <c r="K474" s="14">
        <v>53951</v>
      </c>
      <c r="L474" s="15">
        <v>54139</v>
      </c>
      <c r="M474" s="14">
        <v>54421</v>
      </c>
      <c r="N474" s="15">
        <v>54490</v>
      </c>
      <c r="O474" s="14">
        <v>54611</v>
      </c>
    </row>
    <row r="475" spans="1:15">
      <c r="A475" s="14">
        <v>51358</v>
      </c>
      <c r="B475" s="15">
        <v>51533</v>
      </c>
      <c r="C475" s="14">
        <v>51639</v>
      </c>
      <c r="D475" s="15">
        <v>52133</v>
      </c>
      <c r="E475" s="14">
        <v>52221</v>
      </c>
      <c r="F475" s="15">
        <v>52342</v>
      </c>
      <c r="G475" s="14">
        <v>52584</v>
      </c>
      <c r="H475" s="15">
        <v>52751</v>
      </c>
      <c r="I475" s="14">
        <v>53139</v>
      </c>
      <c r="J475" s="15">
        <v>53586</v>
      </c>
      <c r="K475" s="14">
        <v>53952</v>
      </c>
      <c r="L475" s="15">
        <v>54149</v>
      </c>
      <c r="M475" s="14">
        <v>54423</v>
      </c>
      <c r="N475" s="15">
        <v>54491</v>
      </c>
      <c r="O475" s="14">
        <v>54612</v>
      </c>
    </row>
    <row r="476" spans="1:15">
      <c r="A476" s="14">
        <v>51364</v>
      </c>
      <c r="B476" s="15">
        <v>51535</v>
      </c>
      <c r="C476" s="14">
        <v>51640</v>
      </c>
      <c r="D476" s="15">
        <v>52134</v>
      </c>
      <c r="E476" s="14">
        <v>52222</v>
      </c>
      <c r="F476" s="15">
        <v>52344</v>
      </c>
      <c r="G476" s="14">
        <v>52585</v>
      </c>
      <c r="H476" s="15">
        <v>52754</v>
      </c>
      <c r="I476" s="14">
        <v>53156</v>
      </c>
      <c r="J476" s="15">
        <v>53587</v>
      </c>
      <c r="K476" s="14">
        <v>53953</v>
      </c>
      <c r="L476" s="15">
        <v>54150</v>
      </c>
      <c r="M476" s="14">
        <v>54424</v>
      </c>
      <c r="N476" s="15">
        <v>54493</v>
      </c>
      <c r="O476" s="14">
        <v>54613</v>
      </c>
    </row>
    <row r="477" spans="1:15">
      <c r="A477" s="14">
        <v>51365</v>
      </c>
      <c r="B477" s="15">
        <v>51536</v>
      </c>
      <c r="C477" s="14">
        <v>51645</v>
      </c>
      <c r="D477" s="15">
        <v>52136</v>
      </c>
      <c r="E477" s="14">
        <v>52223</v>
      </c>
      <c r="F477" s="15">
        <v>52346</v>
      </c>
      <c r="G477" s="14">
        <v>52586</v>
      </c>
      <c r="H477" s="15">
        <v>52755</v>
      </c>
      <c r="I477" s="14">
        <v>53157</v>
      </c>
      <c r="J477" s="15">
        <v>53588</v>
      </c>
      <c r="K477" s="14">
        <v>53956</v>
      </c>
      <c r="L477" s="15">
        <v>54151</v>
      </c>
      <c r="M477" s="14">
        <v>54425</v>
      </c>
      <c r="N477" s="15">
        <v>54498</v>
      </c>
      <c r="O477" s="14">
        <v>54614</v>
      </c>
    </row>
    <row r="478" spans="1:15">
      <c r="A478" s="14">
        <v>51366</v>
      </c>
      <c r="B478" s="15">
        <v>51540</v>
      </c>
      <c r="C478" s="14">
        <v>51646</v>
      </c>
      <c r="D478" s="15">
        <v>52140</v>
      </c>
      <c r="E478" s="14">
        <v>52224</v>
      </c>
      <c r="F478" s="15">
        <v>52347</v>
      </c>
      <c r="G478" s="14">
        <v>52588</v>
      </c>
      <c r="H478" s="15">
        <v>52756</v>
      </c>
      <c r="I478" s="14">
        <v>53178</v>
      </c>
      <c r="J478" s="15">
        <v>53801</v>
      </c>
      <c r="K478" s="14">
        <v>53961</v>
      </c>
      <c r="L478" s="15">
        <v>54152</v>
      </c>
      <c r="M478" s="14">
        <v>54426</v>
      </c>
      <c r="N478" s="15">
        <v>54499</v>
      </c>
      <c r="O478" s="14">
        <v>54616</v>
      </c>
    </row>
    <row r="479" spans="1:15">
      <c r="A479" s="14">
        <v>51430</v>
      </c>
      <c r="B479" s="15">
        <v>51541</v>
      </c>
      <c r="C479" s="14">
        <v>51647</v>
      </c>
      <c r="D479" s="15">
        <v>52141</v>
      </c>
      <c r="E479" s="14">
        <v>52225</v>
      </c>
      <c r="F479" s="15">
        <v>52349</v>
      </c>
      <c r="G479" s="14">
        <v>52590</v>
      </c>
      <c r="H479" s="15">
        <v>52760</v>
      </c>
      <c r="I479" s="14">
        <v>53195</v>
      </c>
      <c r="J479" s="15">
        <v>53802</v>
      </c>
      <c r="K479" s="14">
        <v>53963</v>
      </c>
      <c r="L479" s="15">
        <v>54154</v>
      </c>
      <c r="M479" s="14">
        <v>54427</v>
      </c>
      <c r="N479" s="15">
        <v>54511</v>
      </c>
      <c r="O479" s="14">
        <v>54618</v>
      </c>
    </row>
    <row r="480" spans="1:15">
      <c r="A480" s="14">
        <v>51431</v>
      </c>
      <c r="B480" s="15">
        <v>51542</v>
      </c>
      <c r="C480" s="14">
        <v>51648</v>
      </c>
      <c r="D480" s="15">
        <v>52142</v>
      </c>
      <c r="E480" s="14">
        <v>52226</v>
      </c>
      <c r="F480" s="15">
        <v>52352</v>
      </c>
      <c r="G480" s="14">
        <v>52591</v>
      </c>
      <c r="H480" s="15">
        <v>52765</v>
      </c>
      <c r="I480" s="14">
        <v>53501</v>
      </c>
      <c r="J480" s="15">
        <v>53804</v>
      </c>
      <c r="K480" s="14">
        <v>53964</v>
      </c>
      <c r="L480" s="15">
        <v>54156</v>
      </c>
      <c r="M480" s="14">
        <v>54428</v>
      </c>
      <c r="N480" s="15">
        <v>54512</v>
      </c>
      <c r="O480" s="14">
        <v>54619</v>
      </c>
    </row>
    <row r="481" spans="1:15">
      <c r="A481" s="14">
        <v>51433</v>
      </c>
      <c r="B481" s="15">
        <v>51544</v>
      </c>
      <c r="C481" s="14">
        <v>51649</v>
      </c>
      <c r="D481" s="15">
        <v>52144</v>
      </c>
      <c r="E481" s="14">
        <v>52229</v>
      </c>
      <c r="F481" s="15">
        <v>52354</v>
      </c>
      <c r="G481" s="14">
        <v>52593</v>
      </c>
      <c r="H481" s="15">
        <v>52766</v>
      </c>
      <c r="I481" s="14">
        <v>53502</v>
      </c>
      <c r="J481" s="15">
        <v>53805</v>
      </c>
      <c r="K481" s="14">
        <v>53968</v>
      </c>
      <c r="L481" s="15">
        <v>54159</v>
      </c>
      <c r="M481" s="14">
        <v>54429</v>
      </c>
      <c r="N481" s="15">
        <v>54513</v>
      </c>
      <c r="O481" s="14">
        <v>54621</v>
      </c>
    </row>
    <row r="482" spans="1:15">
      <c r="A482" s="14">
        <v>51436</v>
      </c>
      <c r="B482" s="15">
        <v>51546</v>
      </c>
      <c r="C482" s="14">
        <v>51650</v>
      </c>
      <c r="D482" s="15">
        <v>52146</v>
      </c>
      <c r="E482" s="14">
        <v>52231</v>
      </c>
      <c r="F482" s="15">
        <v>52355</v>
      </c>
      <c r="G482" s="14">
        <v>52594</v>
      </c>
      <c r="H482" s="15">
        <v>52768</v>
      </c>
      <c r="I482" s="14">
        <v>53503</v>
      </c>
      <c r="J482" s="15">
        <v>53807</v>
      </c>
      <c r="K482" s="14">
        <v>54001</v>
      </c>
      <c r="L482" s="15">
        <v>54161</v>
      </c>
      <c r="M482" s="14">
        <v>54430</v>
      </c>
      <c r="N482" s="15">
        <v>54514</v>
      </c>
      <c r="O482" s="14">
        <v>54622</v>
      </c>
    </row>
    <row r="483" spans="1:15">
      <c r="A483" s="14">
        <v>51439</v>
      </c>
      <c r="B483" s="15">
        <v>51548</v>
      </c>
      <c r="C483" s="14">
        <v>51652</v>
      </c>
      <c r="D483" s="15">
        <v>52147</v>
      </c>
      <c r="E483" s="14">
        <v>52232</v>
      </c>
      <c r="F483" s="15">
        <v>52356</v>
      </c>
      <c r="G483" s="14">
        <v>52620</v>
      </c>
      <c r="H483" s="15">
        <v>52769</v>
      </c>
      <c r="I483" s="14">
        <v>53504</v>
      </c>
      <c r="J483" s="15">
        <v>53809</v>
      </c>
      <c r="K483" s="14">
        <v>54003</v>
      </c>
      <c r="L483" s="15">
        <v>54170</v>
      </c>
      <c r="M483" s="14">
        <v>54433</v>
      </c>
      <c r="N483" s="15">
        <v>54515</v>
      </c>
      <c r="O483" s="14">
        <v>54623</v>
      </c>
    </row>
    <row r="484" spans="1:15">
      <c r="A484" s="14">
        <v>51440</v>
      </c>
      <c r="B484" s="15">
        <v>51549</v>
      </c>
      <c r="C484" s="14">
        <v>51653</v>
      </c>
      <c r="D484" s="15">
        <v>52151</v>
      </c>
      <c r="E484" s="14">
        <v>52236</v>
      </c>
      <c r="F484" s="15">
        <v>52358</v>
      </c>
      <c r="G484" s="14">
        <v>52621</v>
      </c>
      <c r="H484" s="15">
        <v>52772</v>
      </c>
      <c r="I484" s="14">
        <v>53505</v>
      </c>
      <c r="J484" s="15">
        <v>53810</v>
      </c>
      <c r="K484" s="14">
        <v>54004</v>
      </c>
      <c r="L484" s="15">
        <v>54174</v>
      </c>
      <c r="M484" s="14">
        <v>54435</v>
      </c>
      <c r="N484" s="15">
        <v>54519</v>
      </c>
      <c r="O484" s="14">
        <v>54624</v>
      </c>
    </row>
    <row r="485" spans="1:15">
      <c r="A485" s="14">
        <v>51441</v>
      </c>
      <c r="B485" s="15">
        <v>51551</v>
      </c>
      <c r="C485" s="14">
        <v>51654</v>
      </c>
      <c r="D485" s="15">
        <v>52154</v>
      </c>
      <c r="E485" s="14">
        <v>52237</v>
      </c>
      <c r="F485" s="15">
        <v>52359</v>
      </c>
      <c r="G485" s="14">
        <v>52625</v>
      </c>
      <c r="H485" s="15">
        <v>52774</v>
      </c>
      <c r="I485" s="14">
        <v>53506</v>
      </c>
      <c r="J485" s="15">
        <v>53816</v>
      </c>
      <c r="K485" s="14">
        <v>54006</v>
      </c>
      <c r="L485" s="15">
        <v>54175</v>
      </c>
      <c r="M485" s="14">
        <v>54436</v>
      </c>
      <c r="N485" s="15">
        <v>54520</v>
      </c>
      <c r="O485" s="14">
        <v>54625</v>
      </c>
    </row>
    <row r="486" spans="1:15">
      <c r="A486" s="14">
        <v>51442</v>
      </c>
      <c r="B486" s="15">
        <v>51552</v>
      </c>
      <c r="C486" s="14">
        <v>52031</v>
      </c>
      <c r="D486" s="15">
        <v>52155</v>
      </c>
      <c r="E486" s="14">
        <v>52247</v>
      </c>
      <c r="F486" s="15">
        <v>52361</v>
      </c>
      <c r="G486" s="14">
        <v>52626</v>
      </c>
      <c r="H486" s="15">
        <v>52776</v>
      </c>
      <c r="I486" s="14">
        <v>53510</v>
      </c>
      <c r="J486" s="15">
        <v>53818</v>
      </c>
      <c r="K486" s="14">
        <v>54007</v>
      </c>
      <c r="L486" s="15">
        <v>54177</v>
      </c>
      <c r="M486" s="14">
        <v>54440</v>
      </c>
      <c r="N486" s="15">
        <v>54521</v>
      </c>
      <c r="O486" s="14">
        <v>54627</v>
      </c>
    </row>
    <row r="487" spans="1:15">
      <c r="A487" s="14">
        <v>51443</v>
      </c>
      <c r="B487" s="15">
        <v>51553</v>
      </c>
      <c r="C487" s="14">
        <v>52032</v>
      </c>
      <c r="D487" s="15">
        <v>52156</v>
      </c>
      <c r="E487" s="14">
        <v>52248</v>
      </c>
      <c r="F487" s="15">
        <v>52362</v>
      </c>
      <c r="G487" s="14">
        <v>52630</v>
      </c>
      <c r="H487" s="15">
        <v>52777</v>
      </c>
      <c r="I487" s="14">
        <v>53516</v>
      </c>
      <c r="J487" s="15">
        <v>53820</v>
      </c>
      <c r="K487" s="14">
        <v>54009</v>
      </c>
      <c r="L487" s="15">
        <v>54182</v>
      </c>
      <c r="M487" s="14">
        <v>54442</v>
      </c>
      <c r="N487" s="15">
        <v>54525</v>
      </c>
      <c r="O487" s="14">
        <v>54628</v>
      </c>
    </row>
    <row r="488" spans="1:15">
      <c r="A488" s="14">
        <v>51444</v>
      </c>
      <c r="B488" s="15">
        <v>51555</v>
      </c>
      <c r="C488" s="14">
        <v>52033</v>
      </c>
      <c r="D488" s="15">
        <v>52157</v>
      </c>
      <c r="E488" s="14">
        <v>52249</v>
      </c>
      <c r="F488" s="15">
        <v>52531</v>
      </c>
      <c r="G488" s="14">
        <v>52631</v>
      </c>
      <c r="H488" s="15">
        <v>52778</v>
      </c>
      <c r="I488" s="14">
        <v>53517</v>
      </c>
      <c r="J488" s="15">
        <v>53825</v>
      </c>
      <c r="K488" s="14">
        <v>54011</v>
      </c>
      <c r="L488" s="15">
        <v>54202</v>
      </c>
      <c r="M488" s="14">
        <v>54443</v>
      </c>
      <c r="N488" s="15">
        <v>54526</v>
      </c>
      <c r="O488" s="14">
        <v>54629</v>
      </c>
    </row>
    <row r="489" spans="1:15">
      <c r="A489" s="14">
        <v>51445</v>
      </c>
      <c r="B489" s="15">
        <v>51556</v>
      </c>
      <c r="C489" s="14">
        <v>52035</v>
      </c>
      <c r="D489" s="15">
        <v>52158</v>
      </c>
      <c r="E489" s="14">
        <v>52251</v>
      </c>
      <c r="F489" s="15">
        <v>52533</v>
      </c>
      <c r="G489" s="14">
        <v>52635</v>
      </c>
      <c r="H489" s="15">
        <v>53001</v>
      </c>
      <c r="I489" s="14">
        <v>53518</v>
      </c>
      <c r="J489" s="15">
        <v>53826</v>
      </c>
      <c r="K489" s="14">
        <v>54012</v>
      </c>
      <c r="L489" s="15">
        <v>54204</v>
      </c>
      <c r="M489" s="14">
        <v>54446</v>
      </c>
      <c r="N489" s="15">
        <v>54527</v>
      </c>
      <c r="O489" s="14">
        <v>54631</v>
      </c>
    </row>
    <row r="490" spans="1:15">
      <c r="A490" s="14">
        <v>51446</v>
      </c>
      <c r="B490" s="15">
        <v>51557</v>
      </c>
      <c r="C490" s="14">
        <v>52037</v>
      </c>
      <c r="D490" s="15">
        <v>52159</v>
      </c>
      <c r="E490" s="14">
        <v>52254</v>
      </c>
      <c r="F490" s="15">
        <v>52535</v>
      </c>
      <c r="G490" s="14">
        <v>52637</v>
      </c>
      <c r="H490" s="15">
        <v>53003</v>
      </c>
      <c r="I490" s="14">
        <v>53520</v>
      </c>
      <c r="J490" s="15">
        <v>53910</v>
      </c>
      <c r="K490" s="14">
        <v>54013</v>
      </c>
      <c r="L490" s="15">
        <v>54205</v>
      </c>
      <c r="M490" s="14">
        <v>54447</v>
      </c>
      <c r="N490" s="15">
        <v>54529</v>
      </c>
      <c r="O490" s="14">
        <v>54632</v>
      </c>
    </row>
    <row r="491" spans="1:15">
      <c r="A491" s="14">
        <v>51448</v>
      </c>
      <c r="B491" s="15">
        <v>51558</v>
      </c>
      <c r="C491" s="14">
        <v>52038</v>
      </c>
      <c r="D491" s="15">
        <v>52160</v>
      </c>
      <c r="E491" s="14">
        <v>52255</v>
      </c>
      <c r="F491" s="15">
        <v>52536</v>
      </c>
      <c r="G491" s="14">
        <v>52639</v>
      </c>
      <c r="H491" s="15">
        <v>53004</v>
      </c>
      <c r="I491" s="14">
        <v>53522</v>
      </c>
      <c r="J491" s="15">
        <v>53919</v>
      </c>
      <c r="K491" s="14">
        <v>54015</v>
      </c>
      <c r="L491" s="15">
        <v>54207</v>
      </c>
      <c r="M491" s="14">
        <v>54448</v>
      </c>
      <c r="N491" s="15">
        <v>54530</v>
      </c>
      <c r="O491" s="14">
        <v>54634</v>
      </c>
    </row>
    <row r="492" spans="1:15">
      <c r="A492" s="14">
        <v>51449</v>
      </c>
      <c r="B492" s="15">
        <v>51559</v>
      </c>
      <c r="C492" s="14">
        <v>52039</v>
      </c>
      <c r="D492" s="15">
        <v>52161</v>
      </c>
      <c r="E492" s="14">
        <v>52257</v>
      </c>
      <c r="F492" s="15">
        <v>52537</v>
      </c>
      <c r="G492" s="14">
        <v>52640</v>
      </c>
      <c r="H492" s="15">
        <v>53010</v>
      </c>
      <c r="I492" s="14">
        <v>53529</v>
      </c>
      <c r="J492" s="15">
        <v>53920</v>
      </c>
      <c r="K492" s="14">
        <v>54026</v>
      </c>
      <c r="L492" s="15">
        <v>54209</v>
      </c>
      <c r="M492" s="14">
        <v>54450</v>
      </c>
      <c r="N492" s="15">
        <v>54531</v>
      </c>
      <c r="O492" s="14">
        <v>54635</v>
      </c>
    </row>
    <row r="493" spans="1:15">
      <c r="A493" s="14">
        <v>54638</v>
      </c>
      <c r="B493" s="15">
        <v>54747</v>
      </c>
      <c r="C493" s="14">
        <v>54848</v>
      </c>
      <c r="D493" s="15">
        <v>54970</v>
      </c>
      <c r="E493" s="14">
        <v>55089</v>
      </c>
      <c r="F493" s="15">
        <v>55605</v>
      </c>
      <c r="G493" s="14">
        <v>55764</v>
      </c>
      <c r="H493" s="15">
        <v>55946</v>
      </c>
      <c r="I493" s="14">
        <v>56027</v>
      </c>
      <c r="J493" s="15">
        <v>56110</v>
      </c>
      <c r="K493" s="14">
        <v>56166</v>
      </c>
      <c r="L493" s="15">
        <v>56236</v>
      </c>
      <c r="M493" s="14">
        <v>56296</v>
      </c>
      <c r="N493" s="15">
        <v>56367</v>
      </c>
      <c r="O493" s="14">
        <v>56477</v>
      </c>
    </row>
    <row r="494" spans="1:15">
      <c r="A494" s="14">
        <v>54639</v>
      </c>
      <c r="B494" s="15">
        <v>54748</v>
      </c>
      <c r="C494" s="14">
        <v>54849</v>
      </c>
      <c r="D494" s="15">
        <v>54974</v>
      </c>
      <c r="E494" s="14">
        <v>55307</v>
      </c>
      <c r="F494" s="15">
        <v>55612</v>
      </c>
      <c r="G494" s="14">
        <v>55767</v>
      </c>
      <c r="H494" s="15">
        <v>55949</v>
      </c>
      <c r="I494" s="14">
        <v>56028</v>
      </c>
      <c r="J494" s="15">
        <v>56111</v>
      </c>
      <c r="K494" s="14">
        <v>56167</v>
      </c>
      <c r="L494" s="15">
        <v>56237</v>
      </c>
      <c r="M494" s="14">
        <v>56297</v>
      </c>
      <c r="N494" s="15">
        <v>56368</v>
      </c>
      <c r="O494" s="14">
        <v>56478</v>
      </c>
    </row>
    <row r="495" spans="1:15">
      <c r="A495" s="14">
        <v>54640</v>
      </c>
      <c r="B495" s="15">
        <v>54749</v>
      </c>
      <c r="C495" s="14">
        <v>54853</v>
      </c>
      <c r="D495" s="15">
        <v>54975</v>
      </c>
      <c r="E495" s="14">
        <v>55310</v>
      </c>
      <c r="F495" s="15">
        <v>55613</v>
      </c>
      <c r="G495" s="14">
        <v>55769</v>
      </c>
      <c r="H495" s="15">
        <v>55951</v>
      </c>
      <c r="I495" s="14">
        <v>56029</v>
      </c>
      <c r="J495" s="15">
        <v>56113</v>
      </c>
      <c r="K495" s="14">
        <v>56168</v>
      </c>
      <c r="L495" s="15">
        <v>56239</v>
      </c>
      <c r="M495" s="14">
        <v>56309</v>
      </c>
      <c r="N495" s="15">
        <v>56373</v>
      </c>
      <c r="O495" s="14">
        <v>56479</v>
      </c>
    </row>
    <row r="496" spans="1:15">
      <c r="A496" s="14">
        <v>54641</v>
      </c>
      <c r="B496" s="15">
        <v>54750</v>
      </c>
      <c r="C496" s="14">
        <v>54855</v>
      </c>
      <c r="D496" s="15">
        <v>54976</v>
      </c>
      <c r="E496" s="14">
        <v>55312</v>
      </c>
      <c r="F496" s="15">
        <v>55614</v>
      </c>
      <c r="G496" s="14">
        <v>55775</v>
      </c>
      <c r="H496" s="15">
        <v>55952</v>
      </c>
      <c r="I496" s="14">
        <v>56032</v>
      </c>
      <c r="J496" s="15">
        <v>56114</v>
      </c>
      <c r="K496" s="14">
        <v>56169</v>
      </c>
      <c r="L496" s="15">
        <v>56240</v>
      </c>
      <c r="M496" s="14">
        <v>56311</v>
      </c>
      <c r="N496" s="15">
        <v>56375</v>
      </c>
      <c r="O496" s="14">
        <v>56481</v>
      </c>
    </row>
    <row r="497" spans="1:15">
      <c r="A497" s="14">
        <v>54642</v>
      </c>
      <c r="B497" s="15">
        <v>54754</v>
      </c>
      <c r="C497" s="14">
        <v>54856</v>
      </c>
      <c r="D497" s="15">
        <v>54977</v>
      </c>
      <c r="E497" s="14">
        <v>55314</v>
      </c>
      <c r="F497" s="15">
        <v>55615</v>
      </c>
      <c r="G497" s="14">
        <v>55779</v>
      </c>
      <c r="H497" s="15">
        <v>55953</v>
      </c>
      <c r="I497" s="14">
        <v>56033</v>
      </c>
      <c r="J497" s="15">
        <v>56115</v>
      </c>
      <c r="K497" s="14">
        <v>56170</v>
      </c>
      <c r="L497" s="15">
        <v>56243</v>
      </c>
      <c r="M497" s="14">
        <v>56312</v>
      </c>
      <c r="N497" s="15">
        <v>56376</v>
      </c>
      <c r="O497" s="14">
        <v>56510</v>
      </c>
    </row>
    <row r="498" spans="1:15">
      <c r="A498" s="14">
        <v>54644</v>
      </c>
      <c r="B498" s="15">
        <v>54755</v>
      </c>
      <c r="C498" s="14">
        <v>54858</v>
      </c>
      <c r="D498" s="15">
        <v>54979</v>
      </c>
      <c r="E498" s="14">
        <v>55321</v>
      </c>
      <c r="F498" s="15">
        <v>55616</v>
      </c>
      <c r="G498" s="14">
        <v>55780</v>
      </c>
      <c r="H498" s="15">
        <v>55954</v>
      </c>
      <c r="I498" s="14">
        <v>56034</v>
      </c>
      <c r="J498" s="15">
        <v>56116</v>
      </c>
      <c r="K498" s="14">
        <v>56171</v>
      </c>
      <c r="L498" s="15">
        <v>56244</v>
      </c>
      <c r="M498" s="14">
        <v>56314</v>
      </c>
      <c r="N498" s="15">
        <v>56378</v>
      </c>
      <c r="O498" s="14">
        <v>56511</v>
      </c>
    </row>
    <row r="499" spans="1:15">
      <c r="A499" s="14">
        <v>54645</v>
      </c>
      <c r="B499" s="15">
        <v>54756</v>
      </c>
      <c r="C499" s="14">
        <v>54864</v>
      </c>
      <c r="D499" s="15">
        <v>54982</v>
      </c>
      <c r="E499" s="14">
        <v>55322</v>
      </c>
      <c r="F499" s="15">
        <v>55701</v>
      </c>
      <c r="G499" s="14">
        <v>55782</v>
      </c>
      <c r="H499" s="15">
        <v>55956</v>
      </c>
      <c r="I499" s="14">
        <v>56036</v>
      </c>
      <c r="J499" s="15">
        <v>56117</v>
      </c>
      <c r="K499" s="14">
        <v>56172</v>
      </c>
      <c r="L499" s="15">
        <v>56245</v>
      </c>
      <c r="M499" s="14">
        <v>56315</v>
      </c>
      <c r="N499" s="15">
        <v>56381</v>
      </c>
      <c r="O499" s="14">
        <v>56514</v>
      </c>
    </row>
    <row r="500" spans="1:15">
      <c r="A500" s="14">
        <v>54646</v>
      </c>
      <c r="B500" s="15">
        <v>54757</v>
      </c>
      <c r="C500" s="14">
        <v>54867</v>
      </c>
      <c r="D500" s="15">
        <v>54983</v>
      </c>
      <c r="E500" s="14">
        <v>55324</v>
      </c>
      <c r="F500" s="15">
        <v>55702</v>
      </c>
      <c r="G500" s="14">
        <v>55783</v>
      </c>
      <c r="H500" s="15">
        <v>55957</v>
      </c>
      <c r="I500" s="14">
        <v>56039</v>
      </c>
      <c r="J500" s="15">
        <v>56118</v>
      </c>
      <c r="K500" s="14">
        <v>56173</v>
      </c>
      <c r="L500" s="15">
        <v>56246</v>
      </c>
      <c r="M500" s="14">
        <v>56316</v>
      </c>
      <c r="N500" s="15">
        <v>56382</v>
      </c>
      <c r="O500" s="14">
        <v>56515</v>
      </c>
    </row>
    <row r="501" spans="1:15">
      <c r="A501" s="14">
        <v>54648</v>
      </c>
      <c r="B501" s="15">
        <v>54761</v>
      </c>
      <c r="C501" s="14">
        <v>54870</v>
      </c>
      <c r="D501" s="15">
        <v>54984</v>
      </c>
      <c r="E501" s="14">
        <v>55325</v>
      </c>
      <c r="F501" s="15">
        <v>55705</v>
      </c>
      <c r="G501" s="14">
        <v>55784</v>
      </c>
      <c r="H501" s="15">
        <v>55959</v>
      </c>
      <c r="I501" s="14">
        <v>56041</v>
      </c>
      <c r="J501" s="15">
        <v>56119</v>
      </c>
      <c r="K501" s="14">
        <v>56174</v>
      </c>
      <c r="L501" s="15">
        <v>56248</v>
      </c>
      <c r="M501" s="14">
        <v>56317</v>
      </c>
      <c r="N501" s="15">
        <v>56384</v>
      </c>
      <c r="O501" s="14">
        <v>56516</v>
      </c>
    </row>
    <row r="502" spans="1:15">
      <c r="A502" s="14">
        <v>54651</v>
      </c>
      <c r="B502" s="15">
        <v>54762</v>
      </c>
      <c r="C502" s="14">
        <v>54871</v>
      </c>
      <c r="D502" s="15">
        <v>54990</v>
      </c>
      <c r="E502" s="14">
        <v>55329</v>
      </c>
      <c r="F502" s="15">
        <v>55706</v>
      </c>
      <c r="G502" s="14">
        <v>55786</v>
      </c>
      <c r="H502" s="15">
        <v>55961</v>
      </c>
      <c r="I502" s="14">
        <v>56042</v>
      </c>
      <c r="J502" s="15">
        <v>56120</v>
      </c>
      <c r="K502" s="14">
        <v>56175</v>
      </c>
      <c r="L502" s="15">
        <v>56249</v>
      </c>
      <c r="M502" s="14">
        <v>56318</v>
      </c>
      <c r="N502" s="15">
        <v>56385</v>
      </c>
      <c r="O502" s="14">
        <v>56518</v>
      </c>
    </row>
    <row r="503" spans="1:15">
      <c r="A503" s="14">
        <v>54652</v>
      </c>
      <c r="B503" s="15">
        <v>54763</v>
      </c>
      <c r="C503" s="14">
        <v>54872</v>
      </c>
      <c r="D503" s="15">
        <v>55002</v>
      </c>
      <c r="E503" s="14">
        <v>55332</v>
      </c>
      <c r="F503" s="15">
        <v>55707</v>
      </c>
      <c r="G503" s="14">
        <v>55787</v>
      </c>
      <c r="H503" s="15">
        <v>55962</v>
      </c>
      <c r="I503" s="14">
        <v>56043</v>
      </c>
      <c r="J503" s="15">
        <v>56121</v>
      </c>
      <c r="K503" s="14">
        <v>56176</v>
      </c>
      <c r="L503" s="15">
        <v>56251</v>
      </c>
      <c r="M503" s="14">
        <v>56319</v>
      </c>
      <c r="N503" s="15">
        <v>56386</v>
      </c>
      <c r="O503" s="14">
        <v>56520</v>
      </c>
    </row>
    <row r="504" spans="1:15">
      <c r="A504" s="14">
        <v>54653</v>
      </c>
      <c r="B504" s="15">
        <v>54767</v>
      </c>
      <c r="C504" s="14">
        <v>54873</v>
      </c>
      <c r="D504" s="15">
        <v>55006</v>
      </c>
      <c r="E504" s="14">
        <v>55333</v>
      </c>
      <c r="F504" s="15">
        <v>55708</v>
      </c>
      <c r="G504" s="14">
        <v>55790</v>
      </c>
      <c r="H504" s="15">
        <v>55963</v>
      </c>
      <c r="I504" s="14">
        <v>56044</v>
      </c>
      <c r="J504" s="15">
        <v>56122</v>
      </c>
      <c r="K504" s="14">
        <v>56178</v>
      </c>
      <c r="L504" s="15">
        <v>56252</v>
      </c>
      <c r="M504" s="14">
        <v>56321</v>
      </c>
      <c r="N504" s="15">
        <v>56431</v>
      </c>
      <c r="O504" s="14">
        <v>56521</v>
      </c>
    </row>
    <row r="505" spans="1:15">
      <c r="A505" s="14">
        <v>54658</v>
      </c>
      <c r="B505" s="15">
        <v>54768</v>
      </c>
      <c r="C505" s="14">
        <v>54874</v>
      </c>
      <c r="D505" s="15">
        <v>55007</v>
      </c>
      <c r="E505" s="14">
        <v>55334</v>
      </c>
      <c r="F505" s="15">
        <v>55709</v>
      </c>
      <c r="G505" s="14">
        <v>55793</v>
      </c>
      <c r="H505" s="15">
        <v>55964</v>
      </c>
      <c r="I505" s="14">
        <v>56045</v>
      </c>
      <c r="J505" s="15">
        <v>56123</v>
      </c>
      <c r="K505" s="14">
        <v>56180</v>
      </c>
      <c r="L505" s="15">
        <v>56253</v>
      </c>
      <c r="M505" s="14">
        <v>56323</v>
      </c>
      <c r="N505" s="15">
        <v>56433</v>
      </c>
      <c r="O505" s="14">
        <v>56523</v>
      </c>
    </row>
    <row r="506" spans="1:15">
      <c r="A506" s="14">
        <v>54659</v>
      </c>
      <c r="B506" s="15">
        <v>54769</v>
      </c>
      <c r="C506" s="14">
        <v>54875</v>
      </c>
      <c r="D506" s="15">
        <v>55009</v>
      </c>
      <c r="E506" s="14">
        <v>55335</v>
      </c>
      <c r="F506" s="15">
        <v>55710</v>
      </c>
      <c r="G506" s="14">
        <v>55795</v>
      </c>
      <c r="H506" s="15">
        <v>55965</v>
      </c>
      <c r="I506" s="14">
        <v>56047</v>
      </c>
      <c r="J506" s="15">
        <v>56127</v>
      </c>
      <c r="K506" s="14">
        <v>56181</v>
      </c>
      <c r="L506" s="15">
        <v>56255</v>
      </c>
      <c r="M506" s="14">
        <v>56324</v>
      </c>
      <c r="N506" s="15">
        <v>56434</v>
      </c>
      <c r="O506" s="14">
        <v>56524</v>
      </c>
    </row>
    <row r="507" spans="1:15">
      <c r="A507" s="14">
        <v>54661</v>
      </c>
      <c r="B507" s="15">
        <v>54770</v>
      </c>
      <c r="C507" s="14">
        <v>54876</v>
      </c>
      <c r="D507" s="15">
        <v>55012</v>
      </c>
      <c r="E507" s="14">
        <v>55336</v>
      </c>
      <c r="F507" s="15">
        <v>55711</v>
      </c>
      <c r="G507" s="14">
        <v>55796</v>
      </c>
      <c r="H507" s="15">
        <v>55967</v>
      </c>
      <c r="I507" s="14">
        <v>56048</v>
      </c>
      <c r="J507" s="15">
        <v>56128</v>
      </c>
      <c r="K507" s="14">
        <v>56183</v>
      </c>
      <c r="L507" s="15">
        <v>56256</v>
      </c>
      <c r="M507" s="14">
        <v>56325</v>
      </c>
      <c r="N507" s="15">
        <v>56435</v>
      </c>
      <c r="O507" s="14">
        <v>56527</v>
      </c>
    </row>
    <row r="508" spans="1:15">
      <c r="A508" s="14">
        <v>54664</v>
      </c>
      <c r="B508" s="15">
        <v>54771</v>
      </c>
      <c r="C508" s="14">
        <v>54888</v>
      </c>
      <c r="D508" s="15">
        <v>55013</v>
      </c>
      <c r="E508" s="14">
        <v>55338</v>
      </c>
      <c r="F508" s="15">
        <v>55712</v>
      </c>
      <c r="G508" s="14">
        <v>55797</v>
      </c>
      <c r="H508" s="15">
        <v>55969</v>
      </c>
      <c r="I508" s="14">
        <v>56051</v>
      </c>
      <c r="J508" s="15">
        <v>56129</v>
      </c>
      <c r="K508" s="14">
        <v>56185</v>
      </c>
      <c r="L508" s="15">
        <v>56257</v>
      </c>
      <c r="M508" s="14">
        <v>56326</v>
      </c>
      <c r="N508" s="15">
        <v>56436</v>
      </c>
      <c r="O508" s="14">
        <v>56528</v>
      </c>
    </row>
    <row r="509" spans="1:15">
      <c r="A509" s="14">
        <v>54665</v>
      </c>
      <c r="B509" s="15">
        <v>54772</v>
      </c>
      <c r="C509" s="14">
        <v>54889</v>
      </c>
      <c r="D509" s="15">
        <v>55017</v>
      </c>
      <c r="E509" s="14">
        <v>55339</v>
      </c>
      <c r="F509" s="15">
        <v>55713</v>
      </c>
      <c r="G509" s="14">
        <v>55803</v>
      </c>
      <c r="H509" s="15">
        <v>55970</v>
      </c>
      <c r="I509" s="14">
        <v>56052</v>
      </c>
      <c r="J509" s="15">
        <v>56131</v>
      </c>
      <c r="K509" s="14">
        <v>56186</v>
      </c>
      <c r="L509" s="15">
        <v>56260</v>
      </c>
      <c r="M509" s="14">
        <v>56327</v>
      </c>
      <c r="N509" s="15">
        <v>56437</v>
      </c>
      <c r="O509" s="14">
        <v>56531</v>
      </c>
    </row>
    <row r="510" spans="1:15">
      <c r="A510" s="14">
        <v>54666</v>
      </c>
      <c r="B510" s="15">
        <v>54801</v>
      </c>
      <c r="C510" s="14">
        <v>54891</v>
      </c>
      <c r="D510" s="15">
        <v>55026</v>
      </c>
      <c r="E510" s="14">
        <v>55342</v>
      </c>
      <c r="F510" s="15">
        <v>55716</v>
      </c>
      <c r="G510" s="14">
        <v>55909</v>
      </c>
      <c r="H510" s="15">
        <v>55971</v>
      </c>
      <c r="I510" s="14">
        <v>56054</v>
      </c>
      <c r="J510" s="15">
        <v>56132</v>
      </c>
      <c r="K510" s="14">
        <v>56207</v>
      </c>
      <c r="L510" s="15">
        <v>56262</v>
      </c>
      <c r="M510" s="14">
        <v>56329</v>
      </c>
      <c r="N510" s="15">
        <v>56438</v>
      </c>
      <c r="O510" s="14">
        <v>56533</v>
      </c>
    </row>
    <row r="511" spans="1:15">
      <c r="A511" s="14">
        <v>54667</v>
      </c>
      <c r="B511" s="15">
        <v>54805</v>
      </c>
      <c r="C511" s="14">
        <v>54893</v>
      </c>
      <c r="D511" s="15">
        <v>55027</v>
      </c>
      <c r="E511" s="14">
        <v>55349</v>
      </c>
      <c r="F511" s="15">
        <v>55717</v>
      </c>
      <c r="G511" s="14">
        <v>55910</v>
      </c>
      <c r="H511" s="15">
        <v>55972</v>
      </c>
      <c r="I511" s="14">
        <v>56057</v>
      </c>
      <c r="J511" s="15">
        <v>56134</v>
      </c>
      <c r="K511" s="14">
        <v>56208</v>
      </c>
      <c r="L511" s="15">
        <v>56263</v>
      </c>
      <c r="M511" s="14">
        <v>56331</v>
      </c>
      <c r="N511" s="15">
        <v>56440</v>
      </c>
      <c r="O511" s="14">
        <v>56534</v>
      </c>
    </row>
    <row r="512" spans="1:15">
      <c r="A512" s="14">
        <v>54670</v>
      </c>
      <c r="B512" s="15">
        <v>54806</v>
      </c>
      <c r="C512" s="14">
        <v>54895</v>
      </c>
      <c r="D512" s="15">
        <v>55030</v>
      </c>
      <c r="E512" s="14">
        <v>55353</v>
      </c>
      <c r="F512" s="15">
        <v>55718</v>
      </c>
      <c r="G512" s="14">
        <v>55917</v>
      </c>
      <c r="H512" s="15">
        <v>55973</v>
      </c>
      <c r="I512" s="14">
        <v>56060</v>
      </c>
      <c r="J512" s="15">
        <v>56137</v>
      </c>
      <c r="K512" s="14">
        <v>56209</v>
      </c>
      <c r="L512" s="15">
        <v>56264</v>
      </c>
      <c r="M512" s="14">
        <v>56332</v>
      </c>
      <c r="N512" s="15">
        <v>56442</v>
      </c>
      <c r="O512" s="14">
        <v>56535</v>
      </c>
    </row>
    <row r="513" spans="1:15">
      <c r="A513" s="14">
        <v>54721</v>
      </c>
      <c r="B513" s="15">
        <v>54810</v>
      </c>
      <c r="C513" s="14">
        <v>54909</v>
      </c>
      <c r="D513" s="15">
        <v>55031</v>
      </c>
      <c r="E513" s="14">
        <v>55354</v>
      </c>
      <c r="F513" s="15">
        <v>55719</v>
      </c>
      <c r="G513" s="14">
        <v>55918</v>
      </c>
      <c r="H513" s="15">
        <v>55974</v>
      </c>
      <c r="I513" s="14">
        <v>56064</v>
      </c>
      <c r="J513" s="15">
        <v>56138</v>
      </c>
      <c r="K513" s="14">
        <v>56210</v>
      </c>
      <c r="L513" s="15">
        <v>56266</v>
      </c>
      <c r="M513" s="14">
        <v>56334</v>
      </c>
      <c r="N513" s="15">
        <v>56443</v>
      </c>
      <c r="O513" s="14">
        <v>56536</v>
      </c>
    </row>
    <row r="514" spans="1:15">
      <c r="A514" s="14">
        <v>54722</v>
      </c>
      <c r="B514" s="15">
        <v>54814</v>
      </c>
      <c r="C514" s="14">
        <v>54921</v>
      </c>
      <c r="D514" s="15">
        <v>55032</v>
      </c>
      <c r="E514" s="14">
        <v>55360</v>
      </c>
      <c r="F514" s="15">
        <v>55721</v>
      </c>
      <c r="G514" s="14">
        <v>55919</v>
      </c>
      <c r="H514" s="15">
        <v>55975</v>
      </c>
      <c r="I514" s="14">
        <v>56065</v>
      </c>
      <c r="J514" s="15">
        <v>56139</v>
      </c>
      <c r="K514" s="14">
        <v>56211</v>
      </c>
      <c r="L514" s="15">
        <v>56267</v>
      </c>
      <c r="M514" s="14">
        <v>56335</v>
      </c>
      <c r="N514" s="15">
        <v>56444</v>
      </c>
      <c r="O514" s="14">
        <v>56540</v>
      </c>
    </row>
    <row r="515" spans="1:15">
      <c r="A515" s="14">
        <v>54723</v>
      </c>
      <c r="B515" s="15">
        <v>54817</v>
      </c>
      <c r="C515" s="14">
        <v>54922</v>
      </c>
      <c r="D515" s="15">
        <v>55037</v>
      </c>
      <c r="E515" s="14">
        <v>55363</v>
      </c>
      <c r="F515" s="15">
        <v>55722</v>
      </c>
      <c r="G515" s="14">
        <v>55921</v>
      </c>
      <c r="H515" s="15">
        <v>55977</v>
      </c>
      <c r="I515" s="14">
        <v>56068</v>
      </c>
      <c r="J515" s="15">
        <v>56140</v>
      </c>
      <c r="K515" s="14">
        <v>56212</v>
      </c>
      <c r="L515" s="15">
        <v>56270</v>
      </c>
      <c r="M515" s="14">
        <v>56336</v>
      </c>
      <c r="N515" s="15">
        <v>56446</v>
      </c>
      <c r="O515" s="14">
        <v>56542</v>
      </c>
    </row>
    <row r="516" spans="1:15">
      <c r="A516" s="14">
        <v>54725</v>
      </c>
      <c r="B516" s="15">
        <v>54819</v>
      </c>
      <c r="C516" s="14">
        <v>54928</v>
      </c>
      <c r="D516" s="15">
        <v>55040</v>
      </c>
      <c r="E516" s="14">
        <v>55367</v>
      </c>
      <c r="F516" s="15">
        <v>55723</v>
      </c>
      <c r="G516" s="14">
        <v>55922</v>
      </c>
      <c r="H516" s="15">
        <v>55979</v>
      </c>
      <c r="I516" s="14">
        <v>56069</v>
      </c>
      <c r="J516" s="15">
        <v>56141</v>
      </c>
      <c r="K516" s="14">
        <v>56214</v>
      </c>
      <c r="L516" s="15">
        <v>56271</v>
      </c>
      <c r="M516" s="14">
        <v>56339</v>
      </c>
      <c r="N516" s="15">
        <v>56447</v>
      </c>
      <c r="O516" s="14">
        <v>56543</v>
      </c>
    </row>
    <row r="517" spans="1:15">
      <c r="A517" s="14">
        <v>54726</v>
      </c>
      <c r="B517" s="15">
        <v>54821</v>
      </c>
      <c r="C517" s="14">
        <v>54930</v>
      </c>
      <c r="D517" s="15">
        <v>55041</v>
      </c>
      <c r="E517" s="14">
        <v>55368</v>
      </c>
      <c r="F517" s="15">
        <v>55725</v>
      </c>
      <c r="G517" s="14">
        <v>55923</v>
      </c>
      <c r="H517" s="15">
        <v>55981</v>
      </c>
      <c r="I517" s="14">
        <v>56072</v>
      </c>
      <c r="J517" s="15">
        <v>56144</v>
      </c>
      <c r="K517" s="14">
        <v>56216</v>
      </c>
      <c r="L517" s="15">
        <v>56274</v>
      </c>
      <c r="M517" s="14">
        <v>56340</v>
      </c>
      <c r="N517" s="15">
        <v>56448</v>
      </c>
      <c r="O517" s="14">
        <v>56544</v>
      </c>
    </row>
    <row r="518" spans="1:15">
      <c r="A518" s="14">
        <v>54727</v>
      </c>
      <c r="B518" s="15">
        <v>54822</v>
      </c>
      <c r="C518" s="14">
        <v>54931</v>
      </c>
      <c r="D518" s="15">
        <v>55045</v>
      </c>
      <c r="E518" s="14">
        <v>55370</v>
      </c>
      <c r="F518" s="15">
        <v>55726</v>
      </c>
      <c r="G518" s="14">
        <v>55924</v>
      </c>
      <c r="H518" s="15">
        <v>55982</v>
      </c>
      <c r="I518" s="14">
        <v>56074</v>
      </c>
      <c r="J518" s="15">
        <v>56145</v>
      </c>
      <c r="K518" s="14">
        <v>56218</v>
      </c>
      <c r="L518" s="15">
        <v>56276</v>
      </c>
      <c r="M518" s="14">
        <v>56342</v>
      </c>
      <c r="N518" s="15">
        <v>56449</v>
      </c>
      <c r="O518" s="14">
        <v>56545</v>
      </c>
    </row>
    <row r="519" spans="1:15">
      <c r="A519" s="14">
        <v>54728</v>
      </c>
      <c r="B519" s="15">
        <v>54824</v>
      </c>
      <c r="C519" s="14">
        <v>54932</v>
      </c>
      <c r="D519" s="15">
        <v>55046</v>
      </c>
      <c r="E519" s="14">
        <v>55381</v>
      </c>
      <c r="F519" s="15">
        <v>55731</v>
      </c>
      <c r="G519" s="14">
        <v>55925</v>
      </c>
      <c r="H519" s="15">
        <v>55983</v>
      </c>
      <c r="I519" s="14">
        <v>56076</v>
      </c>
      <c r="J519" s="15">
        <v>56149</v>
      </c>
      <c r="K519" s="14">
        <v>56219</v>
      </c>
      <c r="L519" s="15">
        <v>56278</v>
      </c>
      <c r="M519" s="14">
        <v>56343</v>
      </c>
      <c r="N519" s="15">
        <v>56450</v>
      </c>
      <c r="O519" s="14">
        <v>56546</v>
      </c>
    </row>
    <row r="520" spans="1:15">
      <c r="A520" s="14">
        <v>54730</v>
      </c>
      <c r="B520" s="15">
        <v>54826</v>
      </c>
      <c r="C520" s="14">
        <v>54940</v>
      </c>
      <c r="D520" s="15">
        <v>55047</v>
      </c>
      <c r="E520" s="14">
        <v>55382</v>
      </c>
      <c r="F520" s="15">
        <v>55733</v>
      </c>
      <c r="G520" s="14">
        <v>55926</v>
      </c>
      <c r="H520" s="15">
        <v>55985</v>
      </c>
      <c r="I520" s="14">
        <v>56078</v>
      </c>
      <c r="J520" s="15">
        <v>56150</v>
      </c>
      <c r="K520" s="14">
        <v>56220</v>
      </c>
      <c r="L520" s="15">
        <v>56279</v>
      </c>
      <c r="M520" s="14">
        <v>56347</v>
      </c>
      <c r="N520" s="15">
        <v>56452</v>
      </c>
      <c r="O520" s="14">
        <v>56547</v>
      </c>
    </row>
    <row r="521" spans="1:15">
      <c r="A521" s="14">
        <v>54731</v>
      </c>
      <c r="B521" s="15">
        <v>54829</v>
      </c>
      <c r="C521" s="14">
        <v>54943</v>
      </c>
      <c r="D521" s="15">
        <v>55051</v>
      </c>
      <c r="E521" s="14">
        <v>55385</v>
      </c>
      <c r="F521" s="15">
        <v>55734</v>
      </c>
      <c r="G521" s="14">
        <v>55927</v>
      </c>
      <c r="H521" s="15">
        <v>55990</v>
      </c>
      <c r="I521" s="14">
        <v>56080</v>
      </c>
      <c r="J521" s="15">
        <v>56151</v>
      </c>
      <c r="K521" s="14">
        <v>56221</v>
      </c>
      <c r="L521" s="15">
        <v>56280</v>
      </c>
      <c r="M521" s="14">
        <v>56349</v>
      </c>
      <c r="N521" s="15">
        <v>56453</v>
      </c>
      <c r="O521" s="14">
        <v>56548</v>
      </c>
    </row>
    <row r="522" spans="1:15">
      <c r="A522" s="14">
        <v>54732</v>
      </c>
      <c r="B522" s="15">
        <v>54832</v>
      </c>
      <c r="C522" s="14">
        <v>54945</v>
      </c>
      <c r="D522" s="15">
        <v>55053</v>
      </c>
      <c r="E522" s="14">
        <v>55388</v>
      </c>
      <c r="F522" s="15">
        <v>55735</v>
      </c>
      <c r="G522" s="14">
        <v>55929</v>
      </c>
      <c r="H522" s="15">
        <v>55991</v>
      </c>
      <c r="I522" s="14">
        <v>56081</v>
      </c>
      <c r="J522" s="15">
        <v>56152</v>
      </c>
      <c r="K522" s="14">
        <v>56222</v>
      </c>
      <c r="L522" s="15">
        <v>56281</v>
      </c>
      <c r="M522" s="14">
        <v>56350</v>
      </c>
      <c r="N522" s="15">
        <v>56455</v>
      </c>
      <c r="O522" s="14">
        <v>56549</v>
      </c>
    </row>
    <row r="523" spans="1:15">
      <c r="A523" s="14">
        <v>54733</v>
      </c>
      <c r="B523" s="15">
        <v>54836</v>
      </c>
      <c r="C523" s="14">
        <v>54948</v>
      </c>
      <c r="D523" s="15">
        <v>55063</v>
      </c>
      <c r="E523" s="14">
        <v>55389</v>
      </c>
      <c r="F523" s="15">
        <v>55736</v>
      </c>
      <c r="G523" s="14">
        <v>55931</v>
      </c>
      <c r="H523" s="15">
        <v>55992</v>
      </c>
      <c r="I523" s="14">
        <v>56083</v>
      </c>
      <c r="J523" s="15">
        <v>56153</v>
      </c>
      <c r="K523" s="14">
        <v>56223</v>
      </c>
      <c r="L523" s="15">
        <v>56282</v>
      </c>
      <c r="M523" s="14">
        <v>56352</v>
      </c>
      <c r="N523" s="15">
        <v>56456</v>
      </c>
      <c r="O523" s="14">
        <v>56550</v>
      </c>
    </row>
    <row r="524" spans="1:15">
      <c r="A524" s="14">
        <v>54734</v>
      </c>
      <c r="B524" s="15">
        <v>54837</v>
      </c>
      <c r="C524" s="14">
        <v>54949</v>
      </c>
      <c r="D524" s="15">
        <v>55065</v>
      </c>
      <c r="E524" s="14">
        <v>55390</v>
      </c>
      <c r="F524" s="15">
        <v>55738</v>
      </c>
      <c r="G524" s="14">
        <v>55932</v>
      </c>
      <c r="H524" s="15">
        <v>56009</v>
      </c>
      <c r="I524" s="14">
        <v>56085</v>
      </c>
      <c r="J524" s="15">
        <v>56155</v>
      </c>
      <c r="K524" s="14">
        <v>56224</v>
      </c>
      <c r="L524" s="15">
        <v>56283</v>
      </c>
      <c r="M524" s="14">
        <v>56353</v>
      </c>
      <c r="N524" s="15">
        <v>56458</v>
      </c>
      <c r="O524" s="14">
        <v>56551</v>
      </c>
    </row>
    <row r="525" spans="1:15">
      <c r="A525" s="14">
        <v>54736</v>
      </c>
      <c r="B525" s="15">
        <v>54838</v>
      </c>
      <c r="C525" s="14">
        <v>54950</v>
      </c>
      <c r="D525" s="15">
        <v>55067</v>
      </c>
      <c r="E525" s="14">
        <v>55395</v>
      </c>
      <c r="F525" s="15">
        <v>55741</v>
      </c>
      <c r="G525" s="14">
        <v>55933</v>
      </c>
      <c r="H525" s="15">
        <v>56010</v>
      </c>
      <c r="I525" s="14">
        <v>56087</v>
      </c>
      <c r="J525" s="15">
        <v>56156</v>
      </c>
      <c r="K525" s="14">
        <v>56225</v>
      </c>
      <c r="L525" s="15">
        <v>56284</v>
      </c>
      <c r="M525" s="14">
        <v>56354</v>
      </c>
      <c r="N525" s="15">
        <v>56461</v>
      </c>
      <c r="O525" s="14">
        <v>56552</v>
      </c>
    </row>
    <row r="526" spans="1:15">
      <c r="A526" s="14">
        <v>54737</v>
      </c>
      <c r="B526" s="15">
        <v>54839</v>
      </c>
      <c r="C526" s="14">
        <v>54951</v>
      </c>
      <c r="D526" s="15">
        <v>55069</v>
      </c>
      <c r="E526" s="14">
        <v>55396</v>
      </c>
      <c r="F526" s="15">
        <v>55742</v>
      </c>
      <c r="G526" s="14">
        <v>55934</v>
      </c>
      <c r="H526" s="15">
        <v>56013</v>
      </c>
      <c r="I526" s="14">
        <v>56088</v>
      </c>
      <c r="J526" s="15">
        <v>56157</v>
      </c>
      <c r="K526" s="14">
        <v>56226</v>
      </c>
      <c r="L526" s="15">
        <v>56285</v>
      </c>
      <c r="M526" s="14">
        <v>56355</v>
      </c>
      <c r="N526" s="15">
        <v>56464</v>
      </c>
      <c r="O526" s="14">
        <v>56554</v>
      </c>
    </row>
    <row r="527" spans="1:15">
      <c r="A527" s="14">
        <v>54738</v>
      </c>
      <c r="B527" s="15">
        <v>54840</v>
      </c>
      <c r="C527" s="14">
        <v>54960</v>
      </c>
      <c r="D527" s="15">
        <v>55072</v>
      </c>
      <c r="E527" s="14">
        <v>55397</v>
      </c>
      <c r="F527" s="15">
        <v>55748</v>
      </c>
      <c r="G527" s="14">
        <v>55935</v>
      </c>
      <c r="H527" s="15">
        <v>56014</v>
      </c>
      <c r="I527" s="14">
        <v>56089</v>
      </c>
      <c r="J527" s="15">
        <v>56158</v>
      </c>
      <c r="K527" s="14">
        <v>56227</v>
      </c>
      <c r="L527" s="15">
        <v>56288</v>
      </c>
      <c r="M527" s="14">
        <v>56356</v>
      </c>
      <c r="N527" s="15">
        <v>56466</v>
      </c>
      <c r="O527" s="14">
        <v>56556</v>
      </c>
    </row>
    <row r="528" spans="1:15">
      <c r="A528" s="14">
        <v>54739</v>
      </c>
      <c r="B528" s="15">
        <v>54842</v>
      </c>
      <c r="C528" s="14">
        <v>54962</v>
      </c>
      <c r="D528" s="15">
        <v>55073</v>
      </c>
      <c r="E528" s="14">
        <v>55398</v>
      </c>
      <c r="F528" s="15">
        <v>55749</v>
      </c>
      <c r="G528" s="14">
        <v>55936</v>
      </c>
      <c r="H528" s="15">
        <v>56016</v>
      </c>
      <c r="I528" s="14">
        <v>56090</v>
      </c>
      <c r="J528" s="15">
        <v>56159</v>
      </c>
      <c r="K528" s="14">
        <v>56228</v>
      </c>
      <c r="L528" s="15">
        <v>56289</v>
      </c>
      <c r="M528" s="14">
        <v>56358</v>
      </c>
      <c r="N528" s="15">
        <v>56467</v>
      </c>
      <c r="O528" s="14">
        <v>56557</v>
      </c>
    </row>
    <row r="529" spans="1:15">
      <c r="A529" s="14">
        <v>54740</v>
      </c>
      <c r="B529" s="15">
        <v>54843</v>
      </c>
      <c r="C529" s="14">
        <v>54964</v>
      </c>
      <c r="D529" s="15">
        <v>55074</v>
      </c>
      <c r="E529" s="14">
        <v>55555</v>
      </c>
      <c r="F529" s="15">
        <v>55751</v>
      </c>
      <c r="G529" s="14">
        <v>55939</v>
      </c>
      <c r="H529" s="15">
        <v>56019</v>
      </c>
      <c r="I529" s="14">
        <v>56091</v>
      </c>
      <c r="J529" s="15">
        <v>56160</v>
      </c>
      <c r="K529" s="14">
        <v>56229</v>
      </c>
      <c r="L529" s="15">
        <v>56291</v>
      </c>
      <c r="M529" s="14">
        <v>56359</v>
      </c>
      <c r="N529" s="15">
        <v>56468</v>
      </c>
      <c r="O529" s="14">
        <v>56565</v>
      </c>
    </row>
    <row r="530" spans="1:15">
      <c r="A530" s="14">
        <v>54741</v>
      </c>
      <c r="B530" s="15">
        <v>54844</v>
      </c>
      <c r="C530" s="14">
        <v>54965</v>
      </c>
      <c r="D530" s="15">
        <v>55079</v>
      </c>
      <c r="E530" s="14">
        <v>55601</v>
      </c>
      <c r="F530" s="15">
        <v>55753</v>
      </c>
      <c r="G530" s="14">
        <v>55940</v>
      </c>
      <c r="H530" s="15">
        <v>56021</v>
      </c>
      <c r="I530" s="14">
        <v>56096</v>
      </c>
      <c r="J530" s="15">
        <v>56161</v>
      </c>
      <c r="K530" s="14">
        <v>56230</v>
      </c>
      <c r="L530" s="15">
        <v>56292</v>
      </c>
      <c r="M530" s="14">
        <v>56360</v>
      </c>
      <c r="N530" s="15">
        <v>56472</v>
      </c>
      <c r="O530" s="14">
        <v>56566</v>
      </c>
    </row>
    <row r="531" spans="1:15">
      <c r="A531" s="14">
        <v>54742</v>
      </c>
      <c r="B531" s="15">
        <v>54845</v>
      </c>
      <c r="C531" s="14">
        <v>54966</v>
      </c>
      <c r="D531" s="15">
        <v>55080</v>
      </c>
      <c r="E531" s="14">
        <v>55602</v>
      </c>
      <c r="F531" s="15">
        <v>55756</v>
      </c>
      <c r="G531" s="14">
        <v>55941</v>
      </c>
      <c r="H531" s="15">
        <v>56023</v>
      </c>
      <c r="I531" s="14">
        <v>56097</v>
      </c>
      <c r="J531" s="15">
        <v>56162</v>
      </c>
      <c r="K531" s="14">
        <v>56231</v>
      </c>
      <c r="L531" s="15">
        <v>56293</v>
      </c>
      <c r="M531" s="14">
        <v>56361</v>
      </c>
      <c r="N531" s="15">
        <v>56473</v>
      </c>
      <c r="O531" s="14">
        <v>56567</v>
      </c>
    </row>
    <row r="532" spans="1:15">
      <c r="A532" s="14">
        <v>54745</v>
      </c>
      <c r="B532" s="15">
        <v>54846</v>
      </c>
      <c r="C532" s="14">
        <v>54967</v>
      </c>
      <c r="D532" s="15">
        <v>55084</v>
      </c>
      <c r="E532" s="14">
        <v>55603</v>
      </c>
      <c r="F532" s="15">
        <v>55757</v>
      </c>
      <c r="G532" s="14">
        <v>55943</v>
      </c>
      <c r="H532" s="15">
        <v>56025</v>
      </c>
      <c r="I532" s="14">
        <v>56098</v>
      </c>
      <c r="J532" s="15">
        <v>56164</v>
      </c>
      <c r="K532" s="14">
        <v>56232</v>
      </c>
      <c r="L532" s="15">
        <v>56294</v>
      </c>
      <c r="M532" s="14">
        <v>56362</v>
      </c>
      <c r="N532" s="15">
        <v>56474</v>
      </c>
      <c r="O532" s="14">
        <v>56568</v>
      </c>
    </row>
    <row r="533" spans="1:15">
      <c r="A533" s="14">
        <v>54746</v>
      </c>
      <c r="B533" s="15">
        <v>54847</v>
      </c>
      <c r="C533" s="14">
        <v>54969</v>
      </c>
      <c r="D533" s="15">
        <v>55088</v>
      </c>
      <c r="E533" s="14">
        <v>55604</v>
      </c>
      <c r="F533" s="15">
        <v>55760</v>
      </c>
      <c r="G533" s="14">
        <v>55945</v>
      </c>
      <c r="H533" s="15">
        <v>56026</v>
      </c>
      <c r="I533" s="14">
        <v>56101</v>
      </c>
      <c r="J533" s="15">
        <v>56165</v>
      </c>
      <c r="K533" s="14">
        <v>56235</v>
      </c>
      <c r="L533" s="15">
        <v>56295</v>
      </c>
      <c r="M533" s="14">
        <v>56364</v>
      </c>
      <c r="N533" s="15">
        <v>56475</v>
      </c>
      <c r="O533" s="14">
        <v>56570</v>
      </c>
    </row>
    <row r="534" spans="1:15">
      <c r="A534" s="14">
        <v>56571</v>
      </c>
      <c r="B534" s="15">
        <v>56667</v>
      </c>
      <c r="C534" s="14">
        <v>56760</v>
      </c>
      <c r="D534" s="15">
        <v>57053</v>
      </c>
      <c r="E534" s="14">
        <v>57247</v>
      </c>
      <c r="F534" s="15">
        <v>57350</v>
      </c>
      <c r="G534" s="14">
        <v>57469</v>
      </c>
      <c r="H534" s="15">
        <v>57742</v>
      </c>
      <c r="I534" s="14">
        <v>58045</v>
      </c>
      <c r="J534" s="15">
        <v>58250</v>
      </c>
      <c r="K534" s="14">
        <v>58352</v>
      </c>
      <c r="L534" s="15">
        <v>58524</v>
      </c>
      <c r="M534" s="14">
        <v>58730</v>
      </c>
      <c r="N534" s="15">
        <v>59027</v>
      </c>
      <c r="O534" s="14">
        <v>59422</v>
      </c>
    </row>
    <row r="535" spans="1:15">
      <c r="A535" s="14">
        <v>56572</v>
      </c>
      <c r="B535" s="15">
        <v>56670</v>
      </c>
      <c r="C535" s="14">
        <v>56761</v>
      </c>
      <c r="D535" s="15">
        <v>57054</v>
      </c>
      <c r="E535" s="14">
        <v>57248</v>
      </c>
      <c r="F535" s="15">
        <v>57353</v>
      </c>
      <c r="G535" s="14">
        <v>57472</v>
      </c>
      <c r="H535" s="15">
        <v>57744</v>
      </c>
      <c r="I535" s="14">
        <v>58046</v>
      </c>
      <c r="J535" s="15">
        <v>58251</v>
      </c>
      <c r="K535" s="14">
        <v>58353</v>
      </c>
      <c r="L535" s="15">
        <v>58538</v>
      </c>
      <c r="M535" s="14">
        <v>58731</v>
      </c>
      <c r="N535" s="15">
        <v>59029</v>
      </c>
      <c r="O535" s="14">
        <v>59424</v>
      </c>
    </row>
    <row r="536" spans="1:15">
      <c r="A536" s="14">
        <v>56573</v>
      </c>
      <c r="B536" s="15">
        <v>56671</v>
      </c>
      <c r="C536" s="14">
        <v>56762</v>
      </c>
      <c r="D536" s="15">
        <v>57057</v>
      </c>
      <c r="E536" s="14">
        <v>57249</v>
      </c>
      <c r="F536" s="15">
        <v>57354</v>
      </c>
      <c r="G536" s="14">
        <v>57474</v>
      </c>
      <c r="H536" s="15">
        <v>57745</v>
      </c>
      <c r="I536" s="14">
        <v>58047</v>
      </c>
      <c r="J536" s="15">
        <v>58255</v>
      </c>
      <c r="K536" s="14">
        <v>58355</v>
      </c>
      <c r="L536" s="15">
        <v>58540</v>
      </c>
      <c r="M536" s="14">
        <v>58733</v>
      </c>
      <c r="N536" s="15">
        <v>59030</v>
      </c>
      <c r="O536" s="14">
        <v>59425</v>
      </c>
    </row>
    <row r="537" spans="1:15">
      <c r="A537" s="14">
        <v>56574</v>
      </c>
      <c r="B537" s="15">
        <v>56672</v>
      </c>
      <c r="C537" s="14">
        <v>56763</v>
      </c>
      <c r="D537" s="15">
        <v>57058</v>
      </c>
      <c r="E537" s="14">
        <v>57251</v>
      </c>
      <c r="F537" s="15">
        <v>57355</v>
      </c>
      <c r="G537" s="14">
        <v>57476</v>
      </c>
      <c r="H537" s="15">
        <v>57747</v>
      </c>
      <c r="I537" s="14">
        <v>58048</v>
      </c>
      <c r="J537" s="15">
        <v>58256</v>
      </c>
      <c r="K537" s="14">
        <v>58356</v>
      </c>
      <c r="L537" s="15">
        <v>58544</v>
      </c>
      <c r="M537" s="14">
        <v>58740</v>
      </c>
      <c r="N537" s="15">
        <v>59031</v>
      </c>
      <c r="O537" s="14">
        <v>59427</v>
      </c>
    </row>
    <row r="538" spans="1:15">
      <c r="A538" s="14">
        <v>56576</v>
      </c>
      <c r="B538" s="15">
        <v>56676</v>
      </c>
      <c r="C538" s="14">
        <v>57001</v>
      </c>
      <c r="D538" s="15">
        <v>57059</v>
      </c>
      <c r="E538" s="14">
        <v>57256</v>
      </c>
      <c r="F538" s="15">
        <v>57357</v>
      </c>
      <c r="G538" s="14">
        <v>57477</v>
      </c>
      <c r="H538" s="15">
        <v>57750</v>
      </c>
      <c r="I538" s="14">
        <v>58049</v>
      </c>
      <c r="J538" s="15">
        <v>58257</v>
      </c>
      <c r="K538" s="14">
        <v>58362</v>
      </c>
      <c r="L538" s="15">
        <v>58545</v>
      </c>
      <c r="M538" s="14">
        <v>58744</v>
      </c>
      <c r="N538" s="15">
        <v>59034</v>
      </c>
      <c r="O538" s="14">
        <v>59434</v>
      </c>
    </row>
    <row r="539" spans="1:15">
      <c r="A539" s="14">
        <v>56578</v>
      </c>
      <c r="B539" s="15">
        <v>56678</v>
      </c>
      <c r="C539" s="14">
        <v>57002</v>
      </c>
      <c r="D539" s="15">
        <v>57061</v>
      </c>
      <c r="E539" s="14">
        <v>57259</v>
      </c>
      <c r="F539" s="15">
        <v>57359</v>
      </c>
      <c r="G539" s="14">
        <v>57479</v>
      </c>
      <c r="H539" s="15">
        <v>57754</v>
      </c>
      <c r="I539" s="14">
        <v>58051</v>
      </c>
      <c r="J539" s="15">
        <v>58258</v>
      </c>
      <c r="K539" s="14">
        <v>58363</v>
      </c>
      <c r="L539" s="15">
        <v>58549</v>
      </c>
      <c r="M539" s="14">
        <v>58746</v>
      </c>
      <c r="N539" s="15">
        <v>59035</v>
      </c>
      <c r="O539" s="14">
        <v>59436</v>
      </c>
    </row>
    <row r="540" spans="1:15">
      <c r="A540" s="14">
        <v>56579</v>
      </c>
      <c r="B540" s="15">
        <v>56680</v>
      </c>
      <c r="C540" s="14">
        <v>57003</v>
      </c>
      <c r="D540" s="15">
        <v>57062</v>
      </c>
      <c r="E540" s="14">
        <v>57261</v>
      </c>
      <c r="F540" s="15">
        <v>57362</v>
      </c>
      <c r="G540" s="14">
        <v>57522</v>
      </c>
      <c r="H540" s="15">
        <v>57759</v>
      </c>
      <c r="I540" s="14">
        <v>58052</v>
      </c>
      <c r="J540" s="15">
        <v>58259</v>
      </c>
      <c r="K540" s="14">
        <v>58366</v>
      </c>
      <c r="L540" s="15">
        <v>58552</v>
      </c>
      <c r="M540" s="14">
        <v>58747</v>
      </c>
      <c r="N540" s="15">
        <v>59037</v>
      </c>
      <c r="O540" s="14">
        <v>59441</v>
      </c>
    </row>
    <row r="541" spans="1:15">
      <c r="A541" s="14">
        <v>56580</v>
      </c>
      <c r="B541" s="15">
        <v>56682</v>
      </c>
      <c r="C541" s="14">
        <v>57004</v>
      </c>
      <c r="D541" s="15">
        <v>57063</v>
      </c>
      <c r="E541" s="14">
        <v>57262</v>
      </c>
      <c r="F541" s="15">
        <v>57365</v>
      </c>
      <c r="G541" s="14">
        <v>57526</v>
      </c>
      <c r="H541" s="15">
        <v>57761</v>
      </c>
      <c r="I541" s="14">
        <v>58053</v>
      </c>
      <c r="J541" s="15">
        <v>58260</v>
      </c>
      <c r="K541" s="14">
        <v>58367</v>
      </c>
      <c r="L541" s="15">
        <v>58553</v>
      </c>
      <c r="M541" s="14">
        <v>58748</v>
      </c>
      <c r="N541" s="15">
        <v>59043</v>
      </c>
      <c r="O541" s="14">
        <v>59442</v>
      </c>
    </row>
    <row r="542" spans="1:15">
      <c r="A542" s="14">
        <v>56581</v>
      </c>
      <c r="B542" s="15">
        <v>56683</v>
      </c>
      <c r="C542" s="14">
        <v>57010</v>
      </c>
      <c r="D542" s="15">
        <v>57065</v>
      </c>
      <c r="E542" s="14">
        <v>57263</v>
      </c>
      <c r="F542" s="15">
        <v>57366</v>
      </c>
      <c r="G542" s="14">
        <v>57528</v>
      </c>
      <c r="H542" s="15">
        <v>57765</v>
      </c>
      <c r="I542" s="14">
        <v>58054</v>
      </c>
      <c r="J542" s="15">
        <v>58261</v>
      </c>
      <c r="K542" s="14">
        <v>58368</v>
      </c>
      <c r="L542" s="15">
        <v>58558</v>
      </c>
      <c r="M542" s="14">
        <v>58752</v>
      </c>
      <c r="N542" s="15">
        <v>59047</v>
      </c>
      <c r="O542" s="14">
        <v>59443</v>
      </c>
    </row>
    <row r="543" spans="1:15">
      <c r="A543" s="14">
        <v>56584</v>
      </c>
      <c r="B543" s="15">
        <v>56684</v>
      </c>
      <c r="C543" s="14">
        <v>57012</v>
      </c>
      <c r="D543" s="15">
        <v>57066</v>
      </c>
      <c r="E543" s="14">
        <v>57264</v>
      </c>
      <c r="F543" s="15">
        <v>57367</v>
      </c>
      <c r="G543" s="14">
        <v>57529</v>
      </c>
      <c r="H543" s="15">
        <v>57766</v>
      </c>
      <c r="I543" s="14">
        <v>58057</v>
      </c>
      <c r="J543" s="15">
        <v>58262</v>
      </c>
      <c r="K543" s="14">
        <v>58370</v>
      </c>
      <c r="L543" s="15">
        <v>58559</v>
      </c>
      <c r="M543" s="14">
        <v>58756</v>
      </c>
      <c r="N543" s="15">
        <v>59063</v>
      </c>
      <c r="O543" s="14">
        <v>59445</v>
      </c>
    </row>
    <row r="544" spans="1:15">
      <c r="A544" s="14">
        <v>56585</v>
      </c>
      <c r="B544" s="15">
        <v>56685</v>
      </c>
      <c r="C544" s="14">
        <v>57014</v>
      </c>
      <c r="D544" s="15">
        <v>57070</v>
      </c>
      <c r="E544" s="14">
        <v>57265</v>
      </c>
      <c r="F544" s="15">
        <v>57368</v>
      </c>
      <c r="G544" s="14">
        <v>57531</v>
      </c>
      <c r="H544" s="15">
        <v>57769</v>
      </c>
      <c r="I544" s="14">
        <v>58059</v>
      </c>
      <c r="J544" s="15">
        <v>58265</v>
      </c>
      <c r="K544" s="14">
        <v>58372</v>
      </c>
      <c r="L544" s="15">
        <v>58560</v>
      </c>
      <c r="M544" s="14">
        <v>58757</v>
      </c>
      <c r="N544" s="15">
        <v>59065</v>
      </c>
      <c r="O544" s="14">
        <v>59452</v>
      </c>
    </row>
    <row r="545" spans="1:15">
      <c r="A545" s="14">
        <v>56586</v>
      </c>
      <c r="B545" s="15">
        <v>56710</v>
      </c>
      <c r="C545" s="14">
        <v>57015</v>
      </c>
      <c r="D545" s="15">
        <v>57071</v>
      </c>
      <c r="E545" s="14">
        <v>57266</v>
      </c>
      <c r="F545" s="15">
        <v>57369</v>
      </c>
      <c r="G545" s="14">
        <v>57532</v>
      </c>
      <c r="H545" s="15">
        <v>57773</v>
      </c>
      <c r="I545" s="14">
        <v>58060</v>
      </c>
      <c r="J545" s="15">
        <v>58266</v>
      </c>
      <c r="K545" s="14">
        <v>58380</v>
      </c>
      <c r="L545" s="15">
        <v>58561</v>
      </c>
      <c r="M545" s="14">
        <v>58758</v>
      </c>
      <c r="N545" s="15">
        <v>59068</v>
      </c>
      <c r="O545" s="14">
        <v>59454</v>
      </c>
    </row>
    <row r="546" spans="1:15">
      <c r="A546" s="14">
        <v>56587</v>
      </c>
      <c r="B546" s="15">
        <v>56712</v>
      </c>
      <c r="C546" s="14">
        <v>57016</v>
      </c>
      <c r="D546" s="15">
        <v>57072</v>
      </c>
      <c r="E546" s="14">
        <v>57268</v>
      </c>
      <c r="F546" s="15">
        <v>57374</v>
      </c>
      <c r="G546" s="14">
        <v>57533</v>
      </c>
      <c r="H546" s="15">
        <v>57777</v>
      </c>
      <c r="I546" s="14">
        <v>58064</v>
      </c>
      <c r="J546" s="15">
        <v>58267</v>
      </c>
      <c r="K546" s="14">
        <v>58384</v>
      </c>
      <c r="L546" s="15">
        <v>58564</v>
      </c>
      <c r="M546" s="14">
        <v>58759</v>
      </c>
      <c r="N546" s="15">
        <v>59073</v>
      </c>
      <c r="O546" s="14">
        <v>59457</v>
      </c>
    </row>
    <row r="547" spans="1:15">
      <c r="A547" s="14">
        <v>56588</v>
      </c>
      <c r="B547" s="15">
        <v>56713</v>
      </c>
      <c r="C547" s="14">
        <v>57017</v>
      </c>
      <c r="D547" s="15">
        <v>57073</v>
      </c>
      <c r="E547" s="14">
        <v>57269</v>
      </c>
      <c r="F547" s="15">
        <v>57376</v>
      </c>
      <c r="G547" s="14">
        <v>57538</v>
      </c>
      <c r="H547" s="15">
        <v>57778</v>
      </c>
      <c r="I547" s="14">
        <v>58067</v>
      </c>
      <c r="J547" s="15">
        <v>58269</v>
      </c>
      <c r="K547" s="14">
        <v>58415</v>
      </c>
      <c r="L547" s="15">
        <v>58565</v>
      </c>
      <c r="M547" s="14">
        <v>58761</v>
      </c>
      <c r="N547" s="15">
        <v>59079</v>
      </c>
      <c r="O547" s="14">
        <v>59465</v>
      </c>
    </row>
    <row r="548" spans="1:15">
      <c r="A548" s="14">
        <v>56589</v>
      </c>
      <c r="B548" s="15">
        <v>56714</v>
      </c>
      <c r="C548" s="14">
        <v>57018</v>
      </c>
      <c r="D548" s="15">
        <v>57075</v>
      </c>
      <c r="E548" s="14">
        <v>57271</v>
      </c>
      <c r="F548" s="15">
        <v>57380</v>
      </c>
      <c r="G548" s="14">
        <v>57542</v>
      </c>
      <c r="H548" s="15">
        <v>57779</v>
      </c>
      <c r="I548" s="14">
        <v>58068</v>
      </c>
      <c r="J548" s="15">
        <v>58270</v>
      </c>
      <c r="K548" s="14">
        <v>58420</v>
      </c>
      <c r="L548" s="15">
        <v>58568</v>
      </c>
      <c r="M548" s="14">
        <v>58762</v>
      </c>
      <c r="N548" s="15">
        <v>59081</v>
      </c>
      <c r="O548" s="14">
        <v>59468</v>
      </c>
    </row>
    <row r="549" spans="1:15">
      <c r="A549" s="14">
        <v>56590</v>
      </c>
      <c r="B549" s="15">
        <v>56715</v>
      </c>
      <c r="C549" s="14">
        <v>57020</v>
      </c>
      <c r="D549" s="15">
        <v>57076</v>
      </c>
      <c r="E549" s="14">
        <v>57272</v>
      </c>
      <c r="F549" s="15">
        <v>57384</v>
      </c>
      <c r="G549" s="14">
        <v>57548</v>
      </c>
      <c r="H549" s="15">
        <v>57782</v>
      </c>
      <c r="I549" s="14">
        <v>58071</v>
      </c>
      <c r="J549" s="15">
        <v>58272</v>
      </c>
      <c r="K549" s="14">
        <v>58421</v>
      </c>
      <c r="L549" s="15">
        <v>58571</v>
      </c>
      <c r="M549" s="14">
        <v>58763</v>
      </c>
      <c r="N549" s="15">
        <v>59082</v>
      </c>
      <c r="O549" s="14">
        <v>59472</v>
      </c>
    </row>
    <row r="550" spans="1:15">
      <c r="A550" s="14">
        <v>56591</v>
      </c>
      <c r="B550" s="15">
        <v>56723</v>
      </c>
      <c r="C550" s="14">
        <v>57021</v>
      </c>
      <c r="D550" s="15">
        <v>57077</v>
      </c>
      <c r="E550" s="14">
        <v>57273</v>
      </c>
      <c r="F550" s="15">
        <v>57386</v>
      </c>
      <c r="G550" s="14">
        <v>57559</v>
      </c>
      <c r="H550" s="15">
        <v>57785</v>
      </c>
      <c r="I550" s="14">
        <v>58072</v>
      </c>
      <c r="J550" s="15">
        <v>58273</v>
      </c>
      <c r="K550" s="14">
        <v>58425</v>
      </c>
      <c r="L550" s="15">
        <v>58573</v>
      </c>
      <c r="M550" s="14">
        <v>58765</v>
      </c>
      <c r="N550" s="15">
        <v>59088</v>
      </c>
      <c r="O550" s="14">
        <v>59474</v>
      </c>
    </row>
    <row r="551" spans="1:15">
      <c r="A551" s="14">
        <v>56592</v>
      </c>
      <c r="B551" s="15">
        <v>56724</v>
      </c>
      <c r="C551" s="14">
        <v>57022</v>
      </c>
      <c r="D551" s="15">
        <v>57198</v>
      </c>
      <c r="E551" s="14">
        <v>57274</v>
      </c>
      <c r="F551" s="15">
        <v>57421</v>
      </c>
      <c r="G551" s="14">
        <v>57564</v>
      </c>
      <c r="H551" s="15">
        <v>57788</v>
      </c>
      <c r="I551" s="14">
        <v>58077</v>
      </c>
      <c r="J551" s="15">
        <v>58274</v>
      </c>
      <c r="K551" s="14">
        <v>58428</v>
      </c>
      <c r="L551" s="15">
        <v>58575</v>
      </c>
      <c r="M551" s="14">
        <v>58768</v>
      </c>
      <c r="N551" s="15">
        <v>59089</v>
      </c>
      <c r="O551" s="14">
        <v>59482</v>
      </c>
    </row>
    <row r="552" spans="1:15">
      <c r="A552" s="14">
        <v>56594</v>
      </c>
      <c r="B552" s="15">
        <v>56725</v>
      </c>
      <c r="C552" s="14">
        <v>57024</v>
      </c>
      <c r="D552" s="15">
        <v>57212</v>
      </c>
      <c r="E552" s="14">
        <v>57276</v>
      </c>
      <c r="F552" s="15">
        <v>57422</v>
      </c>
      <c r="G552" s="14">
        <v>57566</v>
      </c>
      <c r="H552" s="15">
        <v>57793</v>
      </c>
      <c r="I552" s="14">
        <v>58079</v>
      </c>
      <c r="J552" s="15">
        <v>58275</v>
      </c>
      <c r="K552" s="14">
        <v>58430</v>
      </c>
      <c r="L552" s="15">
        <v>58576</v>
      </c>
      <c r="M552" s="14">
        <v>58770</v>
      </c>
      <c r="N552" s="15">
        <v>59201</v>
      </c>
      <c r="O552" s="14">
        <v>59485</v>
      </c>
    </row>
    <row r="553" spans="1:15">
      <c r="A553" s="14">
        <v>56621</v>
      </c>
      <c r="B553" s="15">
        <v>56726</v>
      </c>
      <c r="C553" s="14">
        <v>57025</v>
      </c>
      <c r="D553" s="15">
        <v>57213</v>
      </c>
      <c r="E553" s="14">
        <v>57278</v>
      </c>
      <c r="F553" s="15">
        <v>57427</v>
      </c>
      <c r="G553" s="14">
        <v>57568</v>
      </c>
      <c r="H553" s="15">
        <v>57794</v>
      </c>
      <c r="I553" s="14">
        <v>58081</v>
      </c>
      <c r="J553" s="15">
        <v>58276</v>
      </c>
      <c r="K553" s="14">
        <v>58433</v>
      </c>
      <c r="L553" s="15">
        <v>58577</v>
      </c>
      <c r="M553" s="14">
        <v>58775</v>
      </c>
      <c r="N553" s="15">
        <v>59212</v>
      </c>
      <c r="O553" s="14">
        <v>59486</v>
      </c>
    </row>
    <row r="554" spans="1:15">
      <c r="A554" s="14">
        <v>56623</v>
      </c>
      <c r="B554" s="15">
        <v>56727</v>
      </c>
      <c r="C554" s="14">
        <v>57026</v>
      </c>
      <c r="D554" s="15">
        <v>57214</v>
      </c>
      <c r="E554" s="14">
        <v>57279</v>
      </c>
      <c r="F554" s="15">
        <v>57428</v>
      </c>
      <c r="G554" s="14">
        <v>57570</v>
      </c>
      <c r="H554" s="15">
        <v>58002</v>
      </c>
      <c r="I554" s="14">
        <v>58210</v>
      </c>
      <c r="J554" s="15">
        <v>58278</v>
      </c>
      <c r="K554" s="14">
        <v>58436</v>
      </c>
      <c r="L554" s="15">
        <v>58579</v>
      </c>
      <c r="M554" s="14">
        <v>58781</v>
      </c>
      <c r="N554" s="15">
        <v>59217</v>
      </c>
      <c r="O554" s="14">
        <v>59487</v>
      </c>
    </row>
    <row r="555" spans="1:15">
      <c r="A555" s="14">
        <v>56627</v>
      </c>
      <c r="B555" s="15">
        <v>56728</v>
      </c>
      <c r="C555" s="14">
        <v>57028</v>
      </c>
      <c r="D555" s="15">
        <v>57216</v>
      </c>
      <c r="E555" s="14">
        <v>57311</v>
      </c>
      <c r="F555" s="15">
        <v>57429</v>
      </c>
      <c r="G555" s="14">
        <v>57572</v>
      </c>
      <c r="H555" s="15">
        <v>58004</v>
      </c>
      <c r="I555" s="14">
        <v>58213</v>
      </c>
      <c r="J555" s="15">
        <v>58282</v>
      </c>
      <c r="K555" s="14">
        <v>58441</v>
      </c>
      <c r="L555" s="15">
        <v>58621</v>
      </c>
      <c r="M555" s="14">
        <v>58782</v>
      </c>
      <c r="N555" s="15">
        <v>59218</v>
      </c>
      <c r="O555" s="14">
        <v>59489</v>
      </c>
    </row>
    <row r="556" spans="1:15">
      <c r="A556" s="14">
        <v>56633</v>
      </c>
      <c r="B556" s="15">
        <v>56731</v>
      </c>
      <c r="C556" s="14">
        <v>57029</v>
      </c>
      <c r="D556" s="15">
        <v>57218</v>
      </c>
      <c r="E556" s="14">
        <v>57312</v>
      </c>
      <c r="F556" s="15">
        <v>57430</v>
      </c>
      <c r="G556" s="14">
        <v>57576</v>
      </c>
      <c r="H556" s="15">
        <v>58005</v>
      </c>
      <c r="I556" s="14">
        <v>58214</v>
      </c>
      <c r="J556" s="15">
        <v>58301</v>
      </c>
      <c r="K556" s="14">
        <v>58442</v>
      </c>
      <c r="L556" s="15">
        <v>58622</v>
      </c>
      <c r="M556" s="14">
        <v>58784</v>
      </c>
      <c r="N556" s="15">
        <v>59219</v>
      </c>
      <c r="O556" s="14">
        <v>59501</v>
      </c>
    </row>
    <row r="557" spans="1:15">
      <c r="A557" s="14">
        <v>56634</v>
      </c>
      <c r="B557" s="15">
        <v>56732</v>
      </c>
      <c r="C557" s="14">
        <v>57030</v>
      </c>
      <c r="D557" s="15">
        <v>57219</v>
      </c>
      <c r="E557" s="14">
        <v>57313</v>
      </c>
      <c r="F557" s="15">
        <v>57432</v>
      </c>
      <c r="G557" s="14">
        <v>57577</v>
      </c>
      <c r="H557" s="15">
        <v>58006</v>
      </c>
      <c r="I557" s="14">
        <v>58218</v>
      </c>
      <c r="J557" s="15">
        <v>58310</v>
      </c>
      <c r="K557" s="14">
        <v>58444</v>
      </c>
      <c r="L557" s="15">
        <v>58623</v>
      </c>
      <c r="M557" s="14">
        <v>58785</v>
      </c>
      <c r="N557" s="15">
        <v>59230</v>
      </c>
      <c r="O557" s="14">
        <v>59521</v>
      </c>
    </row>
    <row r="558" spans="1:15">
      <c r="A558" s="14">
        <v>56636</v>
      </c>
      <c r="B558" s="15">
        <v>56733</v>
      </c>
      <c r="C558" s="14">
        <v>57031</v>
      </c>
      <c r="D558" s="15">
        <v>57220</v>
      </c>
      <c r="E558" s="14">
        <v>57314</v>
      </c>
      <c r="F558" s="15">
        <v>57433</v>
      </c>
      <c r="G558" s="14">
        <v>57580</v>
      </c>
      <c r="H558" s="15">
        <v>58007</v>
      </c>
      <c r="I558" s="14">
        <v>58219</v>
      </c>
      <c r="J558" s="15">
        <v>58311</v>
      </c>
      <c r="K558" s="14">
        <v>58448</v>
      </c>
      <c r="L558" s="15">
        <v>58625</v>
      </c>
      <c r="M558" s="14">
        <v>58790</v>
      </c>
      <c r="N558" s="15">
        <v>59231</v>
      </c>
      <c r="O558" s="14">
        <v>59522</v>
      </c>
    </row>
    <row r="559" spans="1:15">
      <c r="A559" s="14">
        <v>56637</v>
      </c>
      <c r="B559" s="15">
        <v>56734</v>
      </c>
      <c r="C559" s="14">
        <v>57033</v>
      </c>
      <c r="D559" s="15">
        <v>57221</v>
      </c>
      <c r="E559" s="14">
        <v>57315</v>
      </c>
      <c r="F559" s="15">
        <v>57436</v>
      </c>
      <c r="G559" s="14">
        <v>57601</v>
      </c>
      <c r="H559" s="15">
        <v>58008</v>
      </c>
      <c r="I559" s="14">
        <v>58220</v>
      </c>
      <c r="J559" s="15">
        <v>58313</v>
      </c>
      <c r="K559" s="14">
        <v>58454</v>
      </c>
      <c r="L559" s="15">
        <v>58626</v>
      </c>
      <c r="M559" s="14">
        <v>58793</v>
      </c>
      <c r="N559" s="15">
        <v>59245</v>
      </c>
      <c r="O559" s="14">
        <v>59526</v>
      </c>
    </row>
    <row r="560" spans="1:15">
      <c r="A560" s="14">
        <v>56641</v>
      </c>
      <c r="B560" s="15">
        <v>56735</v>
      </c>
      <c r="C560" s="14">
        <v>57034</v>
      </c>
      <c r="D560" s="15">
        <v>57223</v>
      </c>
      <c r="E560" s="14">
        <v>57317</v>
      </c>
      <c r="F560" s="15">
        <v>57438</v>
      </c>
      <c r="G560" s="14">
        <v>57628</v>
      </c>
      <c r="H560" s="15">
        <v>58011</v>
      </c>
      <c r="I560" s="14">
        <v>58222</v>
      </c>
      <c r="J560" s="15">
        <v>58316</v>
      </c>
      <c r="K560" s="14">
        <v>58455</v>
      </c>
      <c r="L560" s="15">
        <v>58631</v>
      </c>
      <c r="M560" s="14">
        <v>58795</v>
      </c>
      <c r="N560" s="15">
        <v>59248</v>
      </c>
      <c r="O560" s="14">
        <v>59535</v>
      </c>
    </row>
    <row r="561" spans="1:15">
      <c r="A561" s="14">
        <v>56644</v>
      </c>
      <c r="B561" s="15">
        <v>56736</v>
      </c>
      <c r="C561" s="14">
        <v>57035</v>
      </c>
      <c r="D561" s="15">
        <v>57224</v>
      </c>
      <c r="E561" s="14">
        <v>57319</v>
      </c>
      <c r="F561" s="15">
        <v>57441</v>
      </c>
      <c r="G561" s="14">
        <v>57631</v>
      </c>
      <c r="H561" s="15">
        <v>58015</v>
      </c>
      <c r="I561" s="14">
        <v>58223</v>
      </c>
      <c r="J561" s="15">
        <v>58317</v>
      </c>
      <c r="K561" s="14">
        <v>58458</v>
      </c>
      <c r="L561" s="15">
        <v>58638</v>
      </c>
      <c r="M561" s="14">
        <v>58831</v>
      </c>
      <c r="N561" s="15">
        <v>59254</v>
      </c>
      <c r="O561" s="14">
        <v>59544</v>
      </c>
    </row>
    <row r="562" spans="1:15">
      <c r="A562" s="14">
        <v>56646</v>
      </c>
      <c r="B562" s="15">
        <v>56737</v>
      </c>
      <c r="C562" s="14">
        <v>57036</v>
      </c>
      <c r="D562" s="15">
        <v>57225</v>
      </c>
      <c r="E562" s="14">
        <v>57322</v>
      </c>
      <c r="F562" s="15">
        <v>57442</v>
      </c>
      <c r="G562" s="14">
        <v>57632</v>
      </c>
      <c r="H562" s="15">
        <v>58018</v>
      </c>
      <c r="I562" s="14">
        <v>58224</v>
      </c>
      <c r="J562" s="15">
        <v>58319</v>
      </c>
      <c r="K562" s="14">
        <v>58461</v>
      </c>
      <c r="L562" s="15">
        <v>58639</v>
      </c>
      <c r="M562" s="14">
        <v>58843</v>
      </c>
      <c r="N562" s="15">
        <v>59255</v>
      </c>
      <c r="O562" s="14">
        <v>59631</v>
      </c>
    </row>
    <row r="563" spans="1:15">
      <c r="A563" s="14">
        <v>56647</v>
      </c>
      <c r="B563" s="15">
        <v>56738</v>
      </c>
      <c r="C563" s="14">
        <v>57037</v>
      </c>
      <c r="D563" s="15">
        <v>57226</v>
      </c>
      <c r="E563" s="14">
        <v>57323</v>
      </c>
      <c r="F563" s="15">
        <v>57445</v>
      </c>
      <c r="G563" s="14">
        <v>57638</v>
      </c>
      <c r="H563" s="15">
        <v>58021</v>
      </c>
      <c r="I563" s="14">
        <v>58225</v>
      </c>
      <c r="J563" s="15">
        <v>58324</v>
      </c>
      <c r="K563" s="14">
        <v>58464</v>
      </c>
      <c r="L563" s="15">
        <v>58640</v>
      </c>
      <c r="M563" s="14">
        <v>58849</v>
      </c>
      <c r="N563" s="15">
        <v>59261</v>
      </c>
      <c r="O563" s="14">
        <v>59632</v>
      </c>
    </row>
    <row r="564" spans="1:15">
      <c r="A564" s="14">
        <v>56649</v>
      </c>
      <c r="B564" s="15">
        <v>56740</v>
      </c>
      <c r="C564" s="14">
        <v>57038</v>
      </c>
      <c r="D564" s="15">
        <v>57227</v>
      </c>
      <c r="E564" s="14">
        <v>57324</v>
      </c>
      <c r="F564" s="15">
        <v>57446</v>
      </c>
      <c r="G564" s="14">
        <v>57640</v>
      </c>
      <c r="H564" s="15">
        <v>58027</v>
      </c>
      <c r="I564" s="14">
        <v>58227</v>
      </c>
      <c r="J564" s="15">
        <v>58325</v>
      </c>
      <c r="K564" s="14">
        <v>58474</v>
      </c>
      <c r="L564" s="15">
        <v>58643</v>
      </c>
      <c r="M564" s="14">
        <v>58853</v>
      </c>
      <c r="N564" s="15">
        <v>59263</v>
      </c>
      <c r="O564" s="14">
        <v>59634</v>
      </c>
    </row>
    <row r="565" spans="1:15">
      <c r="A565" s="14">
        <v>56650</v>
      </c>
      <c r="B565" s="15">
        <v>56741</v>
      </c>
      <c r="C565" s="14">
        <v>57039</v>
      </c>
      <c r="D565" s="15">
        <v>57231</v>
      </c>
      <c r="E565" s="14">
        <v>57325</v>
      </c>
      <c r="F565" s="15">
        <v>57448</v>
      </c>
      <c r="G565" s="14">
        <v>57645</v>
      </c>
      <c r="H565" s="15">
        <v>58029</v>
      </c>
      <c r="I565" s="14">
        <v>58228</v>
      </c>
      <c r="J565" s="15">
        <v>58327</v>
      </c>
      <c r="K565" s="14">
        <v>58476</v>
      </c>
      <c r="L565" s="15">
        <v>58645</v>
      </c>
      <c r="M565" s="14">
        <v>58854</v>
      </c>
      <c r="N565" s="15">
        <v>59270</v>
      </c>
      <c r="O565" s="14">
        <v>59638</v>
      </c>
    </row>
    <row r="566" spans="1:15">
      <c r="A566" s="14">
        <v>56651</v>
      </c>
      <c r="B566" s="15">
        <v>56742</v>
      </c>
      <c r="C566" s="14">
        <v>57040</v>
      </c>
      <c r="D566" s="15">
        <v>57233</v>
      </c>
      <c r="E566" s="14">
        <v>57328</v>
      </c>
      <c r="F566" s="15">
        <v>57450</v>
      </c>
      <c r="G566" s="14">
        <v>57647</v>
      </c>
      <c r="H566" s="15">
        <v>58031</v>
      </c>
      <c r="I566" s="14">
        <v>58230</v>
      </c>
      <c r="J566" s="15">
        <v>58330</v>
      </c>
      <c r="K566" s="14">
        <v>58477</v>
      </c>
      <c r="L566" s="15">
        <v>58655</v>
      </c>
      <c r="M566" s="14">
        <v>59001</v>
      </c>
      <c r="N566" s="15">
        <v>59273</v>
      </c>
      <c r="O566" s="14">
        <v>59639</v>
      </c>
    </row>
    <row r="567" spans="1:15">
      <c r="A567" s="14">
        <v>56652</v>
      </c>
      <c r="B567" s="15">
        <v>56744</v>
      </c>
      <c r="C567" s="14">
        <v>57043</v>
      </c>
      <c r="D567" s="15">
        <v>57234</v>
      </c>
      <c r="E567" s="14">
        <v>57330</v>
      </c>
      <c r="F567" s="15">
        <v>57451</v>
      </c>
      <c r="G567" s="14">
        <v>57650</v>
      </c>
      <c r="H567" s="15">
        <v>58032</v>
      </c>
      <c r="I567" s="14">
        <v>58231</v>
      </c>
      <c r="J567" s="15">
        <v>58332</v>
      </c>
      <c r="K567" s="14">
        <v>58479</v>
      </c>
      <c r="L567" s="15">
        <v>58710</v>
      </c>
      <c r="M567" s="14">
        <v>59006</v>
      </c>
      <c r="N567" s="15">
        <v>59301</v>
      </c>
      <c r="O567" s="14">
        <v>59640</v>
      </c>
    </row>
    <row r="568" spans="1:15">
      <c r="A568" s="14">
        <v>56653</v>
      </c>
      <c r="B568" s="15">
        <v>56748</v>
      </c>
      <c r="C568" s="14">
        <v>57044</v>
      </c>
      <c r="D568" s="15">
        <v>57237</v>
      </c>
      <c r="E568" s="14">
        <v>57331</v>
      </c>
      <c r="F568" s="15">
        <v>57454</v>
      </c>
      <c r="G568" s="14">
        <v>57656</v>
      </c>
      <c r="H568" s="15">
        <v>58035</v>
      </c>
      <c r="I568" s="14">
        <v>58235</v>
      </c>
      <c r="J568" s="15">
        <v>58335</v>
      </c>
      <c r="K568" s="14">
        <v>58482</v>
      </c>
      <c r="L568" s="15">
        <v>58711</v>
      </c>
      <c r="M568" s="14">
        <v>59007</v>
      </c>
      <c r="N568" s="15">
        <v>59323</v>
      </c>
      <c r="O568" s="14">
        <v>59643</v>
      </c>
    </row>
    <row r="569" spans="1:15">
      <c r="A569" s="14">
        <v>56654</v>
      </c>
      <c r="B569" s="15">
        <v>56750</v>
      </c>
      <c r="C569" s="14">
        <v>57045</v>
      </c>
      <c r="D569" s="15">
        <v>57238</v>
      </c>
      <c r="E569" s="14">
        <v>57332</v>
      </c>
      <c r="F569" s="15">
        <v>57456</v>
      </c>
      <c r="G569" s="14">
        <v>57717</v>
      </c>
      <c r="H569" s="15">
        <v>58036</v>
      </c>
      <c r="I569" s="14">
        <v>58237</v>
      </c>
      <c r="J569" s="15">
        <v>58338</v>
      </c>
      <c r="K569" s="14">
        <v>58484</v>
      </c>
      <c r="L569" s="15">
        <v>58713</v>
      </c>
      <c r="M569" s="14">
        <v>59012</v>
      </c>
      <c r="N569" s="15">
        <v>59330</v>
      </c>
      <c r="O569" s="14">
        <v>59644</v>
      </c>
    </row>
    <row r="570" spans="1:15">
      <c r="A570" s="14">
        <v>56655</v>
      </c>
      <c r="B570" s="15">
        <v>56751</v>
      </c>
      <c r="C570" s="14">
        <v>57046</v>
      </c>
      <c r="D570" s="15">
        <v>57239</v>
      </c>
      <c r="E570" s="14">
        <v>57334</v>
      </c>
      <c r="F570" s="15">
        <v>57457</v>
      </c>
      <c r="G570" s="14">
        <v>57718</v>
      </c>
      <c r="H570" s="15">
        <v>58038</v>
      </c>
      <c r="I570" s="14">
        <v>58238</v>
      </c>
      <c r="J570" s="15">
        <v>58341</v>
      </c>
      <c r="K570" s="14">
        <v>58489</v>
      </c>
      <c r="L570" s="15">
        <v>58716</v>
      </c>
      <c r="M570" s="14">
        <v>59013</v>
      </c>
      <c r="N570" s="15">
        <v>59333</v>
      </c>
      <c r="O570" s="14">
        <v>59645</v>
      </c>
    </row>
    <row r="571" spans="1:15">
      <c r="A571" s="14">
        <v>56659</v>
      </c>
      <c r="B571" s="15">
        <v>56754</v>
      </c>
      <c r="C571" s="14">
        <v>57047</v>
      </c>
      <c r="D571" s="15">
        <v>57241</v>
      </c>
      <c r="E571" s="14">
        <v>57339</v>
      </c>
      <c r="F571" s="15">
        <v>57461</v>
      </c>
      <c r="G571" s="14">
        <v>57729</v>
      </c>
      <c r="H571" s="15">
        <v>58039</v>
      </c>
      <c r="I571" s="14">
        <v>58240</v>
      </c>
      <c r="J571" s="15">
        <v>58344</v>
      </c>
      <c r="K571" s="14">
        <v>58492</v>
      </c>
      <c r="L571" s="15">
        <v>58721</v>
      </c>
      <c r="M571" s="14">
        <v>59014</v>
      </c>
      <c r="N571" s="15">
        <v>59338</v>
      </c>
      <c r="O571" s="14">
        <v>59710</v>
      </c>
    </row>
    <row r="572" spans="1:15">
      <c r="A572" s="14">
        <v>56660</v>
      </c>
      <c r="B572" s="15">
        <v>56757</v>
      </c>
      <c r="C572" s="14">
        <v>57048</v>
      </c>
      <c r="D572" s="15">
        <v>57243</v>
      </c>
      <c r="E572" s="14">
        <v>57342</v>
      </c>
      <c r="F572" s="15">
        <v>57462</v>
      </c>
      <c r="G572" s="14">
        <v>57730</v>
      </c>
      <c r="H572" s="15">
        <v>58040</v>
      </c>
      <c r="I572" s="14">
        <v>58241</v>
      </c>
      <c r="J572" s="15">
        <v>58345</v>
      </c>
      <c r="K572" s="14">
        <v>58495</v>
      </c>
      <c r="L572" s="15">
        <v>58722</v>
      </c>
      <c r="M572" s="14">
        <v>59018</v>
      </c>
      <c r="N572" s="15">
        <v>59348</v>
      </c>
      <c r="O572" s="14">
        <v>59711</v>
      </c>
    </row>
    <row r="573" spans="1:15">
      <c r="A573" s="14">
        <v>56663</v>
      </c>
      <c r="B573" s="15">
        <v>56758</v>
      </c>
      <c r="C573" s="14">
        <v>57050</v>
      </c>
      <c r="D573" s="15">
        <v>57244</v>
      </c>
      <c r="E573" s="14">
        <v>57348</v>
      </c>
      <c r="F573" s="15">
        <v>57465</v>
      </c>
      <c r="G573" s="14">
        <v>57732</v>
      </c>
      <c r="H573" s="15">
        <v>58041</v>
      </c>
      <c r="I573" s="14">
        <v>58243</v>
      </c>
      <c r="J573" s="15">
        <v>58346</v>
      </c>
      <c r="K573" s="14">
        <v>58497</v>
      </c>
      <c r="L573" s="15">
        <v>58725</v>
      </c>
      <c r="M573" s="14">
        <v>59020</v>
      </c>
      <c r="N573" s="15">
        <v>59412</v>
      </c>
      <c r="O573" s="14">
        <v>59713</v>
      </c>
    </row>
    <row r="574" spans="1:15">
      <c r="A574" s="14">
        <v>56666</v>
      </c>
      <c r="B574" s="15">
        <v>56759</v>
      </c>
      <c r="C574" s="14">
        <v>57051</v>
      </c>
      <c r="D574" s="15">
        <v>57246</v>
      </c>
      <c r="E574" s="14">
        <v>57349</v>
      </c>
      <c r="F574" s="15">
        <v>57468</v>
      </c>
      <c r="G574" s="14">
        <v>57736</v>
      </c>
      <c r="H574" s="15">
        <v>58043</v>
      </c>
      <c r="I574" s="14">
        <v>58249</v>
      </c>
      <c r="J574" s="15">
        <v>58348</v>
      </c>
      <c r="K574" s="14">
        <v>58523</v>
      </c>
      <c r="L574" s="15">
        <v>58727</v>
      </c>
      <c r="M574" s="14">
        <v>59026</v>
      </c>
      <c r="N574" s="15">
        <v>59417</v>
      </c>
      <c r="O574" s="14">
        <v>59722</v>
      </c>
    </row>
    <row r="575" spans="1:15">
      <c r="A575" s="14">
        <v>59724</v>
      </c>
      <c r="B575" s="15">
        <v>59873</v>
      </c>
      <c r="C575" s="14">
        <v>60541</v>
      </c>
      <c r="D575" s="15">
        <v>60961</v>
      </c>
      <c r="E575" s="14">
        <v>61067</v>
      </c>
      <c r="F575" s="15">
        <v>61319</v>
      </c>
      <c r="G575" s="14">
        <v>61416</v>
      </c>
      <c r="H575" s="15">
        <v>61474</v>
      </c>
      <c r="I575" s="14">
        <v>61572</v>
      </c>
      <c r="J575" s="15">
        <v>61776</v>
      </c>
      <c r="K575" s="14">
        <v>61919</v>
      </c>
      <c r="L575" s="15">
        <v>62056</v>
      </c>
      <c r="M575" s="14">
        <v>62275</v>
      </c>
      <c r="N575" s="15">
        <v>62365</v>
      </c>
      <c r="O575" s="14">
        <v>62448</v>
      </c>
    </row>
    <row r="576" spans="1:15">
      <c r="A576" s="14">
        <v>59725</v>
      </c>
      <c r="B576" s="15">
        <v>59875</v>
      </c>
      <c r="C576" s="14">
        <v>60549</v>
      </c>
      <c r="D576" s="15">
        <v>60962</v>
      </c>
      <c r="E576" s="14">
        <v>61070</v>
      </c>
      <c r="F576" s="15">
        <v>61321</v>
      </c>
      <c r="G576" s="14">
        <v>61417</v>
      </c>
      <c r="H576" s="15">
        <v>61475</v>
      </c>
      <c r="I576" s="14">
        <v>61720</v>
      </c>
      <c r="J576" s="15">
        <v>61777</v>
      </c>
      <c r="K576" s="14">
        <v>61924</v>
      </c>
      <c r="L576" s="15">
        <v>62061</v>
      </c>
      <c r="M576" s="14">
        <v>62277</v>
      </c>
      <c r="N576" s="15">
        <v>62366</v>
      </c>
      <c r="O576" s="14">
        <v>62449</v>
      </c>
    </row>
    <row r="577" spans="1:15">
      <c r="A577" s="14">
        <v>59729</v>
      </c>
      <c r="B577" s="15">
        <v>59910</v>
      </c>
      <c r="C577" s="14">
        <v>60550</v>
      </c>
      <c r="D577" s="15">
        <v>60963</v>
      </c>
      <c r="E577" s="14">
        <v>61074</v>
      </c>
      <c r="F577" s="15">
        <v>61322</v>
      </c>
      <c r="G577" s="14">
        <v>61418</v>
      </c>
      <c r="H577" s="15">
        <v>61476</v>
      </c>
      <c r="I577" s="14">
        <v>61721</v>
      </c>
      <c r="J577" s="15">
        <v>61778</v>
      </c>
      <c r="K577" s="14">
        <v>61925</v>
      </c>
      <c r="L577" s="15">
        <v>62063</v>
      </c>
      <c r="M577" s="14">
        <v>62281</v>
      </c>
      <c r="N577" s="15">
        <v>62367</v>
      </c>
      <c r="O577" s="14">
        <v>62451</v>
      </c>
    </row>
    <row r="578" spans="1:15">
      <c r="A578" s="14">
        <v>59730</v>
      </c>
      <c r="B578" s="15">
        <v>59911</v>
      </c>
      <c r="C578" s="14">
        <v>60551</v>
      </c>
      <c r="D578" s="15">
        <v>60964</v>
      </c>
      <c r="E578" s="14">
        <v>61075</v>
      </c>
      <c r="F578" s="15">
        <v>61324</v>
      </c>
      <c r="G578" s="14">
        <v>61420</v>
      </c>
      <c r="H578" s="15">
        <v>61477</v>
      </c>
      <c r="I578" s="14">
        <v>61722</v>
      </c>
      <c r="J578" s="15">
        <v>61810</v>
      </c>
      <c r="K578" s="14">
        <v>61928</v>
      </c>
      <c r="L578" s="15">
        <v>62065</v>
      </c>
      <c r="M578" s="14">
        <v>62283</v>
      </c>
      <c r="N578" s="15">
        <v>62370</v>
      </c>
      <c r="O578" s="14">
        <v>62452</v>
      </c>
    </row>
    <row r="579" spans="1:15">
      <c r="A579" s="14">
        <v>59735</v>
      </c>
      <c r="B579" s="15">
        <v>59912</v>
      </c>
      <c r="C579" s="14">
        <v>60552</v>
      </c>
      <c r="D579" s="15">
        <v>60966</v>
      </c>
      <c r="E579" s="14">
        <v>61078</v>
      </c>
      <c r="F579" s="15">
        <v>61325</v>
      </c>
      <c r="G579" s="14">
        <v>61421</v>
      </c>
      <c r="H579" s="15">
        <v>61478</v>
      </c>
      <c r="I579" s="14">
        <v>61723</v>
      </c>
      <c r="J579" s="15">
        <v>61811</v>
      </c>
      <c r="K579" s="14">
        <v>61929</v>
      </c>
      <c r="L579" s="15">
        <v>62070</v>
      </c>
      <c r="M579" s="14">
        <v>62284</v>
      </c>
      <c r="N579" s="15">
        <v>62373</v>
      </c>
      <c r="O579" s="14">
        <v>62461</v>
      </c>
    </row>
    <row r="580" spans="1:15">
      <c r="A580" s="14">
        <v>59740</v>
      </c>
      <c r="B580" s="15">
        <v>59914</v>
      </c>
      <c r="C580" s="14">
        <v>60553</v>
      </c>
      <c r="D580" s="15">
        <v>60967</v>
      </c>
      <c r="E580" s="14">
        <v>61085</v>
      </c>
      <c r="F580" s="15">
        <v>61326</v>
      </c>
      <c r="G580" s="14">
        <v>61422</v>
      </c>
      <c r="H580" s="15">
        <v>61479</v>
      </c>
      <c r="I580" s="14">
        <v>61724</v>
      </c>
      <c r="J580" s="15">
        <v>61812</v>
      </c>
      <c r="K580" s="14">
        <v>61930</v>
      </c>
      <c r="L580" s="15">
        <v>62075</v>
      </c>
      <c r="M580" s="14">
        <v>62288</v>
      </c>
      <c r="N580" s="15">
        <v>62374</v>
      </c>
      <c r="O580" s="14">
        <v>62462</v>
      </c>
    </row>
    <row r="581" spans="1:15">
      <c r="A581" s="14">
        <v>59741</v>
      </c>
      <c r="B581" s="15">
        <v>59915</v>
      </c>
      <c r="C581" s="14">
        <v>60557</v>
      </c>
      <c r="D581" s="15">
        <v>60968</v>
      </c>
      <c r="E581" s="14">
        <v>61087</v>
      </c>
      <c r="F581" s="15">
        <v>61327</v>
      </c>
      <c r="G581" s="14">
        <v>61423</v>
      </c>
      <c r="H581" s="15">
        <v>61480</v>
      </c>
      <c r="I581" s="14">
        <v>61725</v>
      </c>
      <c r="J581" s="15">
        <v>61813</v>
      </c>
      <c r="K581" s="14">
        <v>61931</v>
      </c>
      <c r="L581" s="15">
        <v>62076</v>
      </c>
      <c r="M581" s="14">
        <v>62297</v>
      </c>
      <c r="N581" s="15">
        <v>62375</v>
      </c>
      <c r="O581" s="14">
        <v>62463</v>
      </c>
    </row>
    <row r="582" spans="1:15">
      <c r="A582" s="14">
        <v>59743</v>
      </c>
      <c r="B582" s="15">
        <v>59916</v>
      </c>
      <c r="C582" s="14">
        <v>60910</v>
      </c>
      <c r="D582" s="15">
        <v>60969</v>
      </c>
      <c r="E582" s="14">
        <v>61089</v>
      </c>
      <c r="F582" s="15">
        <v>61328</v>
      </c>
      <c r="G582" s="14">
        <v>61425</v>
      </c>
      <c r="H582" s="15">
        <v>61482</v>
      </c>
      <c r="I582" s="14">
        <v>61726</v>
      </c>
      <c r="J582" s="15">
        <v>61814</v>
      </c>
      <c r="K582" s="14">
        <v>61932</v>
      </c>
      <c r="L582" s="15">
        <v>62078</v>
      </c>
      <c r="M582" s="14">
        <v>62311</v>
      </c>
      <c r="N582" s="15">
        <v>62376</v>
      </c>
      <c r="O582" s="14">
        <v>62465</v>
      </c>
    </row>
    <row r="583" spans="1:15">
      <c r="A583" s="14">
        <v>59746</v>
      </c>
      <c r="B583" s="15">
        <v>59917</v>
      </c>
      <c r="C583" s="14">
        <v>60911</v>
      </c>
      <c r="D583" s="15">
        <v>60973</v>
      </c>
      <c r="E583" s="14">
        <v>61230</v>
      </c>
      <c r="F583" s="15">
        <v>61329</v>
      </c>
      <c r="G583" s="14">
        <v>61426</v>
      </c>
      <c r="H583" s="15">
        <v>61483</v>
      </c>
      <c r="I583" s="14">
        <v>61728</v>
      </c>
      <c r="J583" s="15">
        <v>61816</v>
      </c>
      <c r="K583" s="14">
        <v>61933</v>
      </c>
      <c r="L583" s="15">
        <v>62079</v>
      </c>
      <c r="M583" s="14">
        <v>62312</v>
      </c>
      <c r="N583" s="15">
        <v>62378</v>
      </c>
      <c r="O583" s="14">
        <v>62466</v>
      </c>
    </row>
    <row r="584" spans="1:15">
      <c r="A584" s="14">
        <v>59747</v>
      </c>
      <c r="B584" s="15">
        <v>59918</v>
      </c>
      <c r="C584" s="14">
        <v>60912</v>
      </c>
      <c r="D584" s="15">
        <v>60974</v>
      </c>
      <c r="E584" s="14">
        <v>61231</v>
      </c>
      <c r="F584" s="15">
        <v>61330</v>
      </c>
      <c r="G584" s="14">
        <v>61427</v>
      </c>
      <c r="H584" s="15">
        <v>61484</v>
      </c>
      <c r="I584" s="14">
        <v>61730</v>
      </c>
      <c r="J584" s="15">
        <v>61817</v>
      </c>
      <c r="K584" s="14">
        <v>61937</v>
      </c>
      <c r="L584" s="15">
        <v>62080</v>
      </c>
      <c r="M584" s="14">
        <v>62313</v>
      </c>
      <c r="N584" s="15">
        <v>62379</v>
      </c>
      <c r="O584" s="14">
        <v>62468</v>
      </c>
    </row>
    <row r="585" spans="1:15">
      <c r="A585" s="14">
        <v>59748</v>
      </c>
      <c r="B585" s="15">
        <v>59919</v>
      </c>
      <c r="C585" s="14">
        <v>60913</v>
      </c>
      <c r="D585" s="15">
        <v>61001</v>
      </c>
      <c r="E585" s="14">
        <v>61233</v>
      </c>
      <c r="F585" s="15">
        <v>61333</v>
      </c>
      <c r="G585" s="14">
        <v>61428</v>
      </c>
      <c r="H585" s="15">
        <v>61485</v>
      </c>
      <c r="I585" s="14">
        <v>61731</v>
      </c>
      <c r="J585" s="15">
        <v>61818</v>
      </c>
      <c r="K585" s="14">
        <v>61940</v>
      </c>
      <c r="L585" s="15">
        <v>62081</v>
      </c>
      <c r="M585" s="14">
        <v>62314</v>
      </c>
      <c r="N585" s="15">
        <v>62380</v>
      </c>
      <c r="O585" s="14">
        <v>62469</v>
      </c>
    </row>
    <row r="586" spans="1:15">
      <c r="A586" s="14">
        <v>59749</v>
      </c>
      <c r="B586" s="15">
        <v>59922</v>
      </c>
      <c r="C586" s="14">
        <v>60917</v>
      </c>
      <c r="D586" s="15">
        <v>61006</v>
      </c>
      <c r="E586" s="14">
        <v>61234</v>
      </c>
      <c r="F586" s="15">
        <v>61334</v>
      </c>
      <c r="G586" s="14">
        <v>61431</v>
      </c>
      <c r="H586" s="15">
        <v>61486</v>
      </c>
      <c r="I586" s="14">
        <v>61732</v>
      </c>
      <c r="J586" s="15">
        <v>61830</v>
      </c>
      <c r="K586" s="14">
        <v>61942</v>
      </c>
      <c r="L586" s="15">
        <v>62082</v>
      </c>
      <c r="M586" s="14">
        <v>62316</v>
      </c>
      <c r="N586" s="15">
        <v>62410</v>
      </c>
      <c r="O586" s="14">
        <v>62473</v>
      </c>
    </row>
    <row r="587" spans="1:15">
      <c r="A587" s="14">
        <v>59751</v>
      </c>
      <c r="B587" s="15">
        <v>59923</v>
      </c>
      <c r="C587" s="14">
        <v>60918</v>
      </c>
      <c r="D587" s="15">
        <v>61007</v>
      </c>
      <c r="E587" s="14">
        <v>61235</v>
      </c>
      <c r="F587" s="15">
        <v>61336</v>
      </c>
      <c r="G587" s="14">
        <v>61432</v>
      </c>
      <c r="H587" s="15">
        <v>61488</v>
      </c>
      <c r="I587" s="14">
        <v>61733</v>
      </c>
      <c r="J587" s="15">
        <v>61831</v>
      </c>
      <c r="K587" s="14">
        <v>61943</v>
      </c>
      <c r="L587" s="15">
        <v>62083</v>
      </c>
      <c r="M587" s="14">
        <v>62318</v>
      </c>
      <c r="N587" s="15">
        <v>62411</v>
      </c>
      <c r="O587" s="14">
        <v>62474</v>
      </c>
    </row>
    <row r="588" spans="1:15">
      <c r="A588" s="14">
        <v>59752</v>
      </c>
      <c r="B588" s="15">
        <v>59926</v>
      </c>
      <c r="C588" s="14">
        <v>60919</v>
      </c>
      <c r="D588" s="15">
        <v>61012</v>
      </c>
      <c r="E588" s="14">
        <v>61238</v>
      </c>
      <c r="F588" s="15">
        <v>61337</v>
      </c>
      <c r="G588" s="14">
        <v>61434</v>
      </c>
      <c r="H588" s="15">
        <v>61489</v>
      </c>
      <c r="I588" s="14">
        <v>61734</v>
      </c>
      <c r="J588" s="15">
        <v>61839</v>
      </c>
      <c r="K588" s="14">
        <v>61949</v>
      </c>
      <c r="L588" s="15">
        <v>62086</v>
      </c>
      <c r="M588" s="14">
        <v>62319</v>
      </c>
      <c r="N588" s="15">
        <v>62413</v>
      </c>
      <c r="O588" s="14">
        <v>62475</v>
      </c>
    </row>
    <row r="589" spans="1:15">
      <c r="A589" s="14">
        <v>59754</v>
      </c>
      <c r="B589" s="15">
        <v>59927</v>
      </c>
      <c r="C589" s="14">
        <v>60920</v>
      </c>
      <c r="D589" s="15">
        <v>61014</v>
      </c>
      <c r="E589" s="14">
        <v>61242</v>
      </c>
      <c r="F589" s="15">
        <v>61338</v>
      </c>
      <c r="G589" s="14">
        <v>61435</v>
      </c>
      <c r="H589" s="15">
        <v>61490</v>
      </c>
      <c r="I589" s="14">
        <v>61735</v>
      </c>
      <c r="J589" s="15">
        <v>61840</v>
      </c>
      <c r="K589" s="14">
        <v>61951</v>
      </c>
      <c r="L589" s="15">
        <v>62091</v>
      </c>
      <c r="M589" s="14">
        <v>62320</v>
      </c>
      <c r="N589" s="15">
        <v>62414</v>
      </c>
      <c r="O589" s="14">
        <v>62476</v>
      </c>
    </row>
    <row r="590" spans="1:15">
      <c r="A590" s="14">
        <v>59755</v>
      </c>
      <c r="B590" s="15">
        <v>59929</v>
      </c>
      <c r="C590" s="14">
        <v>60921</v>
      </c>
      <c r="D590" s="15">
        <v>61015</v>
      </c>
      <c r="E590" s="14">
        <v>61243</v>
      </c>
      <c r="F590" s="15">
        <v>61340</v>
      </c>
      <c r="G590" s="14">
        <v>61436</v>
      </c>
      <c r="H590" s="15">
        <v>61491</v>
      </c>
      <c r="I590" s="14">
        <v>61737</v>
      </c>
      <c r="J590" s="15">
        <v>61841</v>
      </c>
      <c r="K590" s="14">
        <v>61957</v>
      </c>
      <c r="L590" s="15">
        <v>62092</v>
      </c>
      <c r="M590" s="14">
        <v>62321</v>
      </c>
      <c r="N590" s="15">
        <v>62417</v>
      </c>
      <c r="O590" s="14">
        <v>62477</v>
      </c>
    </row>
    <row r="591" spans="1:15">
      <c r="A591" s="14">
        <v>59759</v>
      </c>
      <c r="B591" s="15">
        <v>59931</v>
      </c>
      <c r="C591" s="14">
        <v>60922</v>
      </c>
      <c r="D591" s="15">
        <v>61018</v>
      </c>
      <c r="E591" s="14">
        <v>61250</v>
      </c>
      <c r="F591" s="15">
        <v>61341</v>
      </c>
      <c r="G591" s="14">
        <v>61437</v>
      </c>
      <c r="H591" s="15">
        <v>61501</v>
      </c>
      <c r="I591" s="14">
        <v>61738</v>
      </c>
      <c r="J591" s="15">
        <v>61842</v>
      </c>
      <c r="K591" s="14">
        <v>62006</v>
      </c>
      <c r="L591" s="15">
        <v>62094</v>
      </c>
      <c r="M591" s="14">
        <v>62324</v>
      </c>
      <c r="N591" s="15">
        <v>62418</v>
      </c>
      <c r="O591" s="14">
        <v>62478</v>
      </c>
    </row>
    <row r="592" spans="1:15">
      <c r="A592" s="14">
        <v>59760</v>
      </c>
      <c r="B592" s="15">
        <v>59932</v>
      </c>
      <c r="C592" s="14">
        <v>60924</v>
      </c>
      <c r="D592" s="15">
        <v>61019</v>
      </c>
      <c r="E592" s="14">
        <v>61251</v>
      </c>
      <c r="F592" s="15">
        <v>61342</v>
      </c>
      <c r="G592" s="14">
        <v>61438</v>
      </c>
      <c r="H592" s="15">
        <v>61516</v>
      </c>
      <c r="I592" s="14">
        <v>61739</v>
      </c>
      <c r="J592" s="15">
        <v>61843</v>
      </c>
      <c r="K592" s="14">
        <v>62011</v>
      </c>
      <c r="L592" s="15">
        <v>62097</v>
      </c>
      <c r="M592" s="14">
        <v>62325</v>
      </c>
      <c r="N592" s="15">
        <v>62419</v>
      </c>
      <c r="O592" s="14">
        <v>62479</v>
      </c>
    </row>
    <row r="593" spans="1:15">
      <c r="A593" s="14">
        <v>59761</v>
      </c>
      <c r="B593" s="15">
        <v>59933</v>
      </c>
      <c r="C593" s="14">
        <v>60927</v>
      </c>
      <c r="D593" s="15">
        <v>61024</v>
      </c>
      <c r="E593" s="14">
        <v>61252</v>
      </c>
      <c r="F593" s="15">
        <v>61344</v>
      </c>
      <c r="G593" s="14">
        <v>61439</v>
      </c>
      <c r="H593" s="15">
        <v>61517</v>
      </c>
      <c r="I593" s="14">
        <v>61740</v>
      </c>
      <c r="J593" s="15">
        <v>61844</v>
      </c>
      <c r="K593" s="14">
        <v>62012</v>
      </c>
      <c r="L593" s="15">
        <v>62098</v>
      </c>
      <c r="M593" s="14">
        <v>62326</v>
      </c>
      <c r="N593" s="15">
        <v>62420</v>
      </c>
      <c r="O593" s="14">
        <v>62480</v>
      </c>
    </row>
    <row r="594" spans="1:15">
      <c r="A594" s="14">
        <v>59821</v>
      </c>
      <c r="B594" s="15">
        <v>59935</v>
      </c>
      <c r="C594" s="14">
        <v>60928</v>
      </c>
      <c r="D594" s="15">
        <v>61028</v>
      </c>
      <c r="E594" s="14">
        <v>61258</v>
      </c>
      <c r="F594" s="15">
        <v>61345</v>
      </c>
      <c r="G594" s="14">
        <v>61440</v>
      </c>
      <c r="H594" s="15">
        <v>61526</v>
      </c>
      <c r="I594" s="14">
        <v>61741</v>
      </c>
      <c r="J594" s="15">
        <v>61845</v>
      </c>
      <c r="K594" s="14">
        <v>62013</v>
      </c>
      <c r="L594" s="15">
        <v>62214</v>
      </c>
      <c r="M594" s="14">
        <v>62329</v>
      </c>
      <c r="N594" s="15">
        <v>62421</v>
      </c>
      <c r="O594" s="14">
        <v>62501</v>
      </c>
    </row>
    <row r="595" spans="1:15">
      <c r="A595" s="14">
        <v>59824</v>
      </c>
      <c r="B595" s="15">
        <v>59936</v>
      </c>
      <c r="C595" s="14">
        <v>60929</v>
      </c>
      <c r="D595" s="15">
        <v>61030</v>
      </c>
      <c r="E595" s="14">
        <v>61259</v>
      </c>
      <c r="F595" s="15">
        <v>61349</v>
      </c>
      <c r="G595" s="14">
        <v>61441</v>
      </c>
      <c r="H595" s="15">
        <v>61529</v>
      </c>
      <c r="I595" s="14">
        <v>61743</v>
      </c>
      <c r="J595" s="15">
        <v>61846</v>
      </c>
      <c r="K595" s="14">
        <v>62014</v>
      </c>
      <c r="L595" s="15">
        <v>62217</v>
      </c>
      <c r="M595" s="14">
        <v>62330</v>
      </c>
      <c r="N595" s="15">
        <v>62422</v>
      </c>
      <c r="O595" s="14">
        <v>62510</v>
      </c>
    </row>
    <row r="596" spans="1:15">
      <c r="A596" s="14">
        <v>59825</v>
      </c>
      <c r="B596" s="15">
        <v>60034</v>
      </c>
      <c r="C596" s="14">
        <v>60930</v>
      </c>
      <c r="D596" s="15">
        <v>61031</v>
      </c>
      <c r="E596" s="14">
        <v>61260</v>
      </c>
      <c r="F596" s="15">
        <v>61353</v>
      </c>
      <c r="G596" s="14">
        <v>61442</v>
      </c>
      <c r="H596" s="15">
        <v>61531</v>
      </c>
      <c r="I596" s="14">
        <v>61744</v>
      </c>
      <c r="J596" s="15">
        <v>61849</v>
      </c>
      <c r="K596" s="14">
        <v>62015</v>
      </c>
      <c r="L596" s="15">
        <v>62218</v>
      </c>
      <c r="M596" s="14">
        <v>62336</v>
      </c>
      <c r="N596" s="15">
        <v>62423</v>
      </c>
      <c r="O596" s="14">
        <v>62512</v>
      </c>
    </row>
    <row r="597" spans="1:15">
      <c r="A597" s="14">
        <v>59828</v>
      </c>
      <c r="B597" s="15">
        <v>60111</v>
      </c>
      <c r="C597" s="14">
        <v>60931</v>
      </c>
      <c r="D597" s="15">
        <v>61038</v>
      </c>
      <c r="E597" s="14">
        <v>61261</v>
      </c>
      <c r="F597" s="15">
        <v>61358</v>
      </c>
      <c r="G597" s="14">
        <v>61447</v>
      </c>
      <c r="H597" s="15">
        <v>61532</v>
      </c>
      <c r="I597" s="14">
        <v>61745</v>
      </c>
      <c r="J597" s="15">
        <v>61850</v>
      </c>
      <c r="K597" s="14">
        <v>62016</v>
      </c>
      <c r="L597" s="15">
        <v>62231</v>
      </c>
      <c r="M597" s="14">
        <v>62338</v>
      </c>
      <c r="N597" s="15">
        <v>62424</v>
      </c>
      <c r="O597" s="14">
        <v>62514</v>
      </c>
    </row>
    <row r="598" spans="1:15">
      <c r="A598" s="14">
        <v>59830</v>
      </c>
      <c r="B598" s="15">
        <v>60150</v>
      </c>
      <c r="C598" s="14">
        <v>60933</v>
      </c>
      <c r="D598" s="15">
        <v>61039</v>
      </c>
      <c r="E598" s="14">
        <v>61262</v>
      </c>
      <c r="F598" s="15">
        <v>61359</v>
      </c>
      <c r="G598" s="14">
        <v>61449</v>
      </c>
      <c r="H598" s="15">
        <v>61533</v>
      </c>
      <c r="I598" s="14">
        <v>61747</v>
      </c>
      <c r="J598" s="15">
        <v>61852</v>
      </c>
      <c r="K598" s="14">
        <v>62017</v>
      </c>
      <c r="L598" s="15">
        <v>62237</v>
      </c>
      <c r="M598" s="14">
        <v>62339</v>
      </c>
      <c r="N598" s="15">
        <v>62425</v>
      </c>
      <c r="O598" s="14">
        <v>62515</v>
      </c>
    </row>
    <row r="599" spans="1:15">
      <c r="A599" s="14">
        <v>59831</v>
      </c>
      <c r="B599" s="15">
        <v>60151</v>
      </c>
      <c r="C599" s="14">
        <v>60934</v>
      </c>
      <c r="D599" s="15">
        <v>61041</v>
      </c>
      <c r="E599" s="14">
        <v>61263</v>
      </c>
      <c r="F599" s="15">
        <v>61360</v>
      </c>
      <c r="G599" s="14">
        <v>61450</v>
      </c>
      <c r="H599" s="15">
        <v>61534</v>
      </c>
      <c r="I599" s="14">
        <v>61748</v>
      </c>
      <c r="J599" s="15">
        <v>61854</v>
      </c>
      <c r="K599" s="14">
        <v>62019</v>
      </c>
      <c r="L599" s="15">
        <v>62238</v>
      </c>
      <c r="M599" s="14">
        <v>62340</v>
      </c>
      <c r="N599" s="15">
        <v>62426</v>
      </c>
      <c r="O599" s="14">
        <v>62518</v>
      </c>
    </row>
    <row r="600" spans="1:15">
      <c r="A600" s="14">
        <v>59833</v>
      </c>
      <c r="B600" s="15">
        <v>60182</v>
      </c>
      <c r="C600" s="14">
        <v>60935</v>
      </c>
      <c r="D600" s="15">
        <v>61042</v>
      </c>
      <c r="E600" s="14">
        <v>61270</v>
      </c>
      <c r="F600" s="15">
        <v>61361</v>
      </c>
      <c r="G600" s="14">
        <v>61452</v>
      </c>
      <c r="H600" s="15">
        <v>61535</v>
      </c>
      <c r="I600" s="14">
        <v>61749</v>
      </c>
      <c r="J600" s="15">
        <v>61859</v>
      </c>
      <c r="K600" s="14">
        <v>62021</v>
      </c>
      <c r="L600" s="15">
        <v>62241</v>
      </c>
      <c r="M600" s="14">
        <v>62341</v>
      </c>
      <c r="N600" s="15">
        <v>62427</v>
      </c>
      <c r="O600" s="14">
        <v>62520</v>
      </c>
    </row>
    <row r="601" spans="1:15">
      <c r="A601" s="14">
        <v>59834</v>
      </c>
      <c r="B601" s="15">
        <v>60420</v>
      </c>
      <c r="C601" s="14">
        <v>60938</v>
      </c>
      <c r="D601" s="15">
        <v>61043</v>
      </c>
      <c r="E601" s="14">
        <v>61272</v>
      </c>
      <c r="F601" s="15">
        <v>61367</v>
      </c>
      <c r="G601" s="14">
        <v>61453</v>
      </c>
      <c r="H601" s="15">
        <v>61536</v>
      </c>
      <c r="I601" s="14">
        <v>61750</v>
      </c>
      <c r="J601" s="15">
        <v>61862</v>
      </c>
      <c r="K601" s="14">
        <v>62022</v>
      </c>
      <c r="L601" s="15">
        <v>62242</v>
      </c>
      <c r="M601" s="14">
        <v>62343</v>
      </c>
      <c r="N601" s="15">
        <v>62428</v>
      </c>
      <c r="O601" s="14">
        <v>62530</v>
      </c>
    </row>
    <row r="602" spans="1:15">
      <c r="A602" s="14">
        <v>59836</v>
      </c>
      <c r="B602" s="15">
        <v>60424</v>
      </c>
      <c r="C602" s="14">
        <v>60940</v>
      </c>
      <c r="D602" s="15">
        <v>61044</v>
      </c>
      <c r="E602" s="14">
        <v>61274</v>
      </c>
      <c r="F602" s="15">
        <v>61368</v>
      </c>
      <c r="G602" s="14">
        <v>61454</v>
      </c>
      <c r="H602" s="15">
        <v>61540</v>
      </c>
      <c r="I602" s="14">
        <v>61752</v>
      </c>
      <c r="J602" s="15">
        <v>61863</v>
      </c>
      <c r="K602" s="14">
        <v>62027</v>
      </c>
      <c r="L602" s="15">
        <v>62244</v>
      </c>
      <c r="M602" s="14">
        <v>62345</v>
      </c>
      <c r="N602" s="15">
        <v>62431</v>
      </c>
      <c r="O602" s="14">
        <v>62533</v>
      </c>
    </row>
    <row r="603" spans="1:15">
      <c r="A603" s="14">
        <v>59842</v>
      </c>
      <c r="B603" s="15">
        <v>60437</v>
      </c>
      <c r="C603" s="14">
        <v>60941</v>
      </c>
      <c r="D603" s="15">
        <v>61046</v>
      </c>
      <c r="E603" s="14">
        <v>61277</v>
      </c>
      <c r="F603" s="15">
        <v>61369</v>
      </c>
      <c r="G603" s="14">
        <v>61455</v>
      </c>
      <c r="H603" s="15">
        <v>61541</v>
      </c>
      <c r="I603" s="14">
        <v>61753</v>
      </c>
      <c r="J603" s="15">
        <v>61865</v>
      </c>
      <c r="K603" s="14">
        <v>62028</v>
      </c>
      <c r="L603" s="15">
        <v>62245</v>
      </c>
      <c r="M603" s="14">
        <v>62346</v>
      </c>
      <c r="N603" s="15">
        <v>62432</v>
      </c>
      <c r="O603" s="14">
        <v>62534</v>
      </c>
    </row>
    <row r="604" spans="1:15">
      <c r="A604" s="14">
        <v>59843</v>
      </c>
      <c r="B604" s="15">
        <v>60444</v>
      </c>
      <c r="C604" s="14">
        <v>60942</v>
      </c>
      <c r="D604" s="15">
        <v>61047</v>
      </c>
      <c r="E604" s="14">
        <v>61279</v>
      </c>
      <c r="F604" s="15">
        <v>61370</v>
      </c>
      <c r="G604" s="14">
        <v>61458</v>
      </c>
      <c r="H604" s="15">
        <v>61542</v>
      </c>
      <c r="I604" s="14">
        <v>61754</v>
      </c>
      <c r="J604" s="15">
        <v>61870</v>
      </c>
      <c r="K604" s="14">
        <v>62031</v>
      </c>
      <c r="L604" s="15">
        <v>62252</v>
      </c>
      <c r="M604" s="14">
        <v>62347</v>
      </c>
      <c r="N604" s="15">
        <v>62433</v>
      </c>
      <c r="O604" s="14">
        <v>62536</v>
      </c>
    </row>
    <row r="605" spans="1:15">
      <c r="A605" s="14">
        <v>59846</v>
      </c>
      <c r="B605" s="15">
        <v>60447</v>
      </c>
      <c r="C605" s="14">
        <v>60944</v>
      </c>
      <c r="D605" s="15">
        <v>61048</v>
      </c>
      <c r="E605" s="14">
        <v>61281</v>
      </c>
      <c r="F605" s="15">
        <v>61373</v>
      </c>
      <c r="G605" s="14">
        <v>61459</v>
      </c>
      <c r="H605" s="15">
        <v>61543</v>
      </c>
      <c r="I605" s="14">
        <v>61756</v>
      </c>
      <c r="J605" s="15">
        <v>61871</v>
      </c>
      <c r="K605" s="14">
        <v>62032</v>
      </c>
      <c r="L605" s="15">
        <v>62253</v>
      </c>
      <c r="M605" s="14">
        <v>62348</v>
      </c>
      <c r="N605" s="15">
        <v>62434</v>
      </c>
      <c r="O605" s="14">
        <v>62539</v>
      </c>
    </row>
    <row r="606" spans="1:15">
      <c r="A606" s="14">
        <v>59847</v>
      </c>
      <c r="B606" s="15">
        <v>60460</v>
      </c>
      <c r="C606" s="14">
        <v>60946</v>
      </c>
      <c r="D606" s="15">
        <v>61049</v>
      </c>
      <c r="E606" s="14">
        <v>61283</v>
      </c>
      <c r="F606" s="15">
        <v>61375</v>
      </c>
      <c r="G606" s="14">
        <v>61460</v>
      </c>
      <c r="H606" s="15">
        <v>61544</v>
      </c>
      <c r="I606" s="14">
        <v>61758</v>
      </c>
      <c r="J606" s="15">
        <v>61872</v>
      </c>
      <c r="K606" s="14">
        <v>62033</v>
      </c>
      <c r="L606" s="15">
        <v>62255</v>
      </c>
      <c r="M606" s="14">
        <v>62349</v>
      </c>
      <c r="N606" s="15">
        <v>62436</v>
      </c>
      <c r="O606" s="14">
        <v>62543</v>
      </c>
    </row>
    <row r="607" spans="1:15">
      <c r="A607" s="14">
        <v>59856</v>
      </c>
      <c r="B607" s="15">
        <v>60468</v>
      </c>
      <c r="C607" s="14">
        <v>60948</v>
      </c>
      <c r="D607" s="15">
        <v>61050</v>
      </c>
      <c r="E607" s="14">
        <v>61285</v>
      </c>
      <c r="F607" s="15">
        <v>61376</v>
      </c>
      <c r="G607" s="14">
        <v>61462</v>
      </c>
      <c r="H607" s="15">
        <v>61545</v>
      </c>
      <c r="I607" s="14">
        <v>61759</v>
      </c>
      <c r="J607" s="15">
        <v>61875</v>
      </c>
      <c r="K607" s="14">
        <v>62036</v>
      </c>
      <c r="L607" s="15">
        <v>62257</v>
      </c>
      <c r="M607" s="14">
        <v>62351</v>
      </c>
      <c r="N607" s="15">
        <v>62438</v>
      </c>
      <c r="O607" s="14">
        <v>62544</v>
      </c>
    </row>
    <row r="608" spans="1:15">
      <c r="A608" s="14">
        <v>59858</v>
      </c>
      <c r="B608" s="15">
        <v>60470</v>
      </c>
      <c r="C608" s="14">
        <v>60949</v>
      </c>
      <c r="D608" s="15">
        <v>61051</v>
      </c>
      <c r="E608" s="14">
        <v>61310</v>
      </c>
      <c r="F608" s="15">
        <v>61377</v>
      </c>
      <c r="G608" s="14">
        <v>61465</v>
      </c>
      <c r="H608" s="15">
        <v>61546</v>
      </c>
      <c r="I608" s="14">
        <v>61760</v>
      </c>
      <c r="J608" s="15">
        <v>61876</v>
      </c>
      <c r="K608" s="14">
        <v>62044</v>
      </c>
      <c r="L608" s="15">
        <v>62261</v>
      </c>
      <c r="M608" s="14">
        <v>62353</v>
      </c>
      <c r="N608" s="15">
        <v>62439</v>
      </c>
      <c r="O608" s="14">
        <v>62545</v>
      </c>
    </row>
    <row r="609" spans="1:15">
      <c r="A609" s="14">
        <v>59860</v>
      </c>
      <c r="B609" s="15">
        <v>60479</v>
      </c>
      <c r="C609" s="14">
        <v>60951</v>
      </c>
      <c r="D609" s="15">
        <v>61052</v>
      </c>
      <c r="E609" s="14">
        <v>61311</v>
      </c>
      <c r="F609" s="15">
        <v>61378</v>
      </c>
      <c r="G609" s="14">
        <v>61466</v>
      </c>
      <c r="H609" s="15">
        <v>61559</v>
      </c>
      <c r="I609" s="14">
        <v>61769</v>
      </c>
      <c r="J609" s="15">
        <v>61878</v>
      </c>
      <c r="K609" s="14">
        <v>62045</v>
      </c>
      <c r="L609" s="15">
        <v>62263</v>
      </c>
      <c r="M609" s="14">
        <v>62354</v>
      </c>
      <c r="N609" s="15">
        <v>62440</v>
      </c>
      <c r="O609" s="14">
        <v>62547</v>
      </c>
    </row>
    <row r="610" spans="1:15">
      <c r="A610" s="14">
        <v>59863</v>
      </c>
      <c r="B610" s="15">
        <v>60511</v>
      </c>
      <c r="C610" s="14">
        <v>60952</v>
      </c>
      <c r="D610" s="15">
        <v>61053</v>
      </c>
      <c r="E610" s="14">
        <v>61312</v>
      </c>
      <c r="F610" s="15">
        <v>61379</v>
      </c>
      <c r="G610" s="14">
        <v>61467</v>
      </c>
      <c r="H610" s="15">
        <v>61560</v>
      </c>
      <c r="I610" s="14">
        <v>61770</v>
      </c>
      <c r="J610" s="15">
        <v>61882</v>
      </c>
      <c r="K610" s="14">
        <v>62047</v>
      </c>
      <c r="L610" s="15">
        <v>62266</v>
      </c>
      <c r="M610" s="14">
        <v>62356</v>
      </c>
      <c r="N610" s="15">
        <v>62441</v>
      </c>
      <c r="O610" s="14">
        <v>62548</v>
      </c>
    </row>
    <row r="611" spans="1:15">
      <c r="A611" s="14">
        <v>59864</v>
      </c>
      <c r="B611" s="15">
        <v>60518</v>
      </c>
      <c r="C611" s="14">
        <v>60953</v>
      </c>
      <c r="D611" s="15">
        <v>61054</v>
      </c>
      <c r="E611" s="14">
        <v>61313</v>
      </c>
      <c r="F611" s="15">
        <v>61410</v>
      </c>
      <c r="G611" s="14">
        <v>61469</v>
      </c>
      <c r="H611" s="15">
        <v>61561</v>
      </c>
      <c r="I611" s="14">
        <v>61771</v>
      </c>
      <c r="J611" s="15">
        <v>61910</v>
      </c>
      <c r="K611" s="14">
        <v>62049</v>
      </c>
      <c r="L611" s="15">
        <v>62268</v>
      </c>
      <c r="M611" s="14">
        <v>62357</v>
      </c>
      <c r="N611" s="15">
        <v>62442</v>
      </c>
      <c r="O611" s="14">
        <v>62550</v>
      </c>
    </row>
    <row r="612" spans="1:15">
      <c r="A612" s="14">
        <v>59865</v>
      </c>
      <c r="B612" s="15">
        <v>60520</v>
      </c>
      <c r="C612" s="14">
        <v>60955</v>
      </c>
      <c r="D612" s="15">
        <v>61060</v>
      </c>
      <c r="E612" s="14">
        <v>61314</v>
      </c>
      <c r="F612" s="15">
        <v>61412</v>
      </c>
      <c r="G612" s="14">
        <v>61470</v>
      </c>
      <c r="H612" s="15">
        <v>61565</v>
      </c>
      <c r="I612" s="14">
        <v>61772</v>
      </c>
      <c r="J612" s="15">
        <v>61912</v>
      </c>
      <c r="K612" s="14">
        <v>62050</v>
      </c>
      <c r="L612" s="15">
        <v>62271</v>
      </c>
      <c r="M612" s="14">
        <v>62358</v>
      </c>
      <c r="N612" s="15">
        <v>62444</v>
      </c>
      <c r="O612" s="14">
        <v>62551</v>
      </c>
    </row>
    <row r="613" spans="1:15">
      <c r="A613" s="14">
        <v>59870</v>
      </c>
      <c r="B613" s="15">
        <v>60530</v>
      </c>
      <c r="C613" s="14">
        <v>60958</v>
      </c>
      <c r="D613" s="15">
        <v>61062</v>
      </c>
      <c r="E613" s="14">
        <v>61315</v>
      </c>
      <c r="F613" s="15">
        <v>61413</v>
      </c>
      <c r="G613" s="14">
        <v>61471</v>
      </c>
      <c r="H613" s="15">
        <v>61567</v>
      </c>
      <c r="I613" s="14">
        <v>61773</v>
      </c>
      <c r="J613" s="15">
        <v>61913</v>
      </c>
      <c r="K613" s="14">
        <v>62051</v>
      </c>
      <c r="L613" s="15">
        <v>62272</v>
      </c>
      <c r="M613" s="14">
        <v>62360</v>
      </c>
      <c r="N613" s="15">
        <v>62445</v>
      </c>
      <c r="O613" s="14">
        <v>62552</v>
      </c>
    </row>
    <row r="614" spans="1:15">
      <c r="A614" s="14">
        <v>59871</v>
      </c>
      <c r="B614" s="15">
        <v>60531</v>
      </c>
      <c r="C614" s="14">
        <v>60959</v>
      </c>
      <c r="D614" s="15">
        <v>61063</v>
      </c>
      <c r="E614" s="14">
        <v>61316</v>
      </c>
      <c r="F614" s="15">
        <v>61414</v>
      </c>
      <c r="G614" s="14">
        <v>61472</v>
      </c>
      <c r="H614" s="15">
        <v>61569</v>
      </c>
      <c r="I614" s="14">
        <v>61774</v>
      </c>
      <c r="J614" s="15">
        <v>61914</v>
      </c>
      <c r="K614" s="14">
        <v>62052</v>
      </c>
      <c r="L614" s="15">
        <v>62273</v>
      </c>
      <c r="M614" s="14">
        <v>62361</v>
      </c>
      <c r="N614" s="15">
        <v>62446</v>
      </c>
      <c r="O614" s="14">
        <v>62555</v>
      </c>
    </row>
    <row r="615" spans="1:15">
      <c r="A615" s="14">
        <v>59872</v>
      </c>
      <c r="B615" s="15">
        <v>60537</v>
      </c>
      <c r="C615" s="14">
        <v>60960</v>
      </c>
      <c r="D615" s="15">
        <v>61064</v>
      </c>
      <c r="E615" s="14">
        <v>61318</v>
      </c>
      <c r="F615" s="15">
        <v>61415</v>
      </c>
      <c r="G615" s="14">
        <v>61473</v>
      </c>
      <c r="H615" s="15">
        <v>61570</v>
      </c>
      <c r="I615" s="14">
        <v>61775</v>
      </c>
      <c r="J615" s="15">
        <v>61917</v>
      </c>
      <c r="K615" s="14">
        <v>62054</v>
      </c>
      <c r="L615" s="15">
        <v>62274</v>
      </c>
      <c r="M615" s="14">
        <v>62363</v>
      </c>
      <c r="N615" s="15">
        <v>62447</v>
      </c>
      <c r="O615" s="14">
        <v>62556</v>
      </c>
    </row>
    <row r="616" spans="1:15">
      <c r="A616" s="14">
        <v>62557</v>
      </c>
      <c r="B616" s="15">
        <v>62667</v>
      </c>
      <c r="C616" s="14">
        <v>62838</v>
      </c>
      <c r="D616" s="15">
        <v>62907</v>
      </c>
      <c r="E616" s="14">
        <v>62987</v>
      </c>
      <c r="F616" s="15">
        <v>63352</v>
      </c>
      <c r="G616" s="14">
        <v>63465</v>
      </c>
      <c r="H616" s="15">
        <v>63628</v>
      </c>
      <c r="I616" s="14">
        <v>63825</v>
      </c>
      <c r="J616" s="15">
        <v>63965</v>
      </c>
      <c r="K616" s="14">
        <v>64434</v>
      </c>
      <c r="L616" s="15">
        <v>64494</v>
      </c>
      <c r="M616" s="14">
        <v>64673</v>
      </c>
      <c r="N616" s="15">
        <v>64771</v>
      </c>
      <c r="O616" s="14">
        <v>65039</v>
      </c>
    </row>
    <row r="617" spans="1:15">
      <c r="A617" s="14">
        <v>62558</v>
      </c>
      <c r="B617" s="15">
        <v>62668</v>
      </c>
      <c r="C617" s="14">
        <v>62842</v>
      </c>
      <c r="D617" s="15">
        <v>62908</v>
      </c>
      <c r="E617" s="14">
        <v>62988</v>
      </c>
      <c r="F617" s="15">
        <v>63353</v>
      </c>
      <c r="G617" s="14">
        <v>63466</v>
      </c>
      <c r="H617" s="15">
        <v>63631</v>
      </c>
      <c r="I617" s="14">
        <v>63827</v>
      </c>
      <c r="J617" s="15">
        <v>63966</v>
      </c>
      <c r="K617" s="14">
        <v>64436</v>
      </c>
      <c r="L617" s="15">
        <v>64496</v>
      </c>
      <c r="M617" s="14">
        <v>64674</v>
      </c>
      <c r="N617" s="15">
        <v>64776</v>
      </c>
      <c r="O617" s="14">
        <v>65040</v>
      </c>
    </row>
    <row r="618" spans="1:15">
      <c r="A618" s="14">
        <v>62560</v>
      </c>
      <c r="B618" s="15">
        <v>62670</v>
      </c>
      <c r="C618" s="14">
        <v>62844</v>
      </c>
      <c r="D618" s="15">
        <v>62909</v>
      </c>
      <c r="E618" s="14">
        <v>62990</v>
      </c>
      <c r="F618" s="15">
        <v>63357</v>
      </c>
      <c r="G618" s="14">
        <v>63468</v>
      </c>
      <c r="H618" s="15">
        <v>63636</v>
      </c>
      <c r="I618" s="14">
        <v>63829</v>
      </c>
      <c r="J618" s="15">
        <v>63967</v>
      </c>
      <c r="K618" s="14">
        <v>64438</v>
      </c>
      <c r="L618" s="15">
        <v>64497</v>
      </c>
      <c r="M618" s="14">
        <v>64676</v>
      </c>
      <c r="N618" s="15">
        <v>64778</v>
      </c>
      <c r="O618" s="14">
        <v>65041</v>
      </c>
    </row>
    <row r="619" spans="1:15">
      <c r="A619" s="14">
        <v>62565</v>
      </c>
      <c r="B619" s="15">
        <v>62671</v>
      </c>
      <c r="C619" s="14">
        <v>62845</v>
      </c>
      <c r="D619" s="15">
        <v>62912</v>
      </c>
      <c r="E619" s="14">
        <v>62991</v>
      </c>
      <c r="F619" s="15">
        <v>63359</v>
      </c>
      <c r="G619" s="14">
        <v>63469</v>
      </c>
      <c r="H619" s="15">
        <v>63637</v>
      </c>
      <c r="I619" s="14">
        <v>63830</v>
      </c>
      <c r="J619" s="15">
        <v>64001</v>
      </c>
      <c r="K619" s="14">
        <v>64439</v>
      </c>
      <c r="L619" s="15">
        <v>64620</v>
      </c>
      <c r="M619" s="14">
        <v>64679</v>
      </c>
      <c r="N619" s="15">
        <v>64779</v>
      </c>
      <c r="O619" s="14">
        <v>65042</v>
      </c>
    </row>
    <row r="620" spans="1:15">
      <c r="A620" s="14">
        <v>62567</v>
      </c>
      <c r="B620" s="15">
        <v>62672</v>
      </c>
      <c r="C620" s="14">
        <v>62847</v>
      </c>
      <c r="D620" s="15">
        <v>62914</v>
      </c>
      <c r="E620" s="14">
        <v>62992</v>
      </c>
      <c r="F620" s="15">
        <v>63361</v>
      </c>
      <c r="G620" s="14">
        <v>63471</v>
      </c>
      <c r="H620" s="15">
        <v>63645</v>
      </c>
      <c r="I620" s="14">
        <v>63834</v>
      </c>
      <c r="J620" s="15">
        <v>64011</v>
      </c>
      <c r="K620" s="14">
        <v>64440</v>
      </c>
      <c r="L620" s="15">
        <v>64622</v>
      </c>
      <c r="M620" s="14">
        <v>64680</v>
      </c>
      <c r="N620" s="15">
        <v>64780</v>
      </c>
      <c r="O620" s="14">
        <v>65046</v>
      </c>
    </row>
    <row r="621" spans="1:15">
      <c r="A621" s="14">
        <v>62571</v>
      </c>
      <c r="B621" s="15">
        <v>62673</v>
      </c>
      <c r="C621" s="14">
        <v>62850</v>
      </c>
      <c r="D621" s="15">
        <v>62916</v>
      </c>
      <c r="E621" s="14">
        <v>62994</v>
      </c>
      <c r="F621" s="15">
        <v>63369</v>
      </c>
      <c r="G621" s="14">
        <v>63472</v>
      </c>
      <c r="H621" s="15">
        <v>63648</v>
      </c>
      <c r="I621" s="14">
        <v>63837</v>
      </c>
      <c r="J621" s="15">
        <v>64016</v>
      </c>
      <c r="K621" s="14">
        <v>64442</v>
      </c>
      <c r="L621" s="15">
        <v>64623</v>
      </c>
      <c r="M621" s="14">
        <v>64681</v>
      </c>
      <c r="N621" s="15">
        <v>64781</v>
      </c>
      <c r="O621" s="14">
        <v>65047</v>
      </c>
    </row>
    <row r="622" spans="1:15">
      <c r="A622" s="14">
        <v>62572</v>
      </c>
      <c r="B622" s="15">
        <v>62674</v>
      </c>
      <c r="C622" s="14">
        <v>62851</v>
      </c>
      <c r="D622" s="15">
        <v>62917</v>
      </c>
      <c r="E622" s="14">
        <v>62995</v>
      </c>
      <c r="F622" s="15">
        <v>63373</v>
      </c>
      <c r="G622" s="14">
        <v>63473</v>
      </c>
      <c r="H622" s="15">
        <v>63650</v>
      </c>
      <c r="I622" s="14">
        <v>63839</v>
      </c>
      <c r="J622" s="15">
        <v>64017</v>
      </c>
      <c r="K622" s="14">
        <v>64443</v>
      </c>
      <c r="L622" s="15">
        <v>64624</v>
      </c>
      <c r="M622" s="14">
        <v>64682</v>
      </c>
      <c r="N622" s="15">
        <v>64783</v>
      </c>
      <c r="O622" s="14">
        <v>65048</v>
      </c>
    </row>
    <row r="623" spans="1:15">
      <c r="A623" s="14">
        <v>62573</v>
      </c>
      <c r="B623" s="15">
        <v>62675</v>
      </c>
      <c r="C623" s="14">
        <v>62853</v>
      </c>
      <c r="D623" s="15">
        <v>62919</v>
      </c>
      <c r="E623" s="14">
        <v>62996</v>
      </c>
      <c r="F623" s="15">
        <v>63377</v>
      </c>
      <c r="G623" s="14">
        <v>63474</v>
      </c>
      <c r="H623" s="15">
        <v>63653</v>
      </c>
      <c r="I623" s="14">
        <v>63845</v>
      </c>
      <c r="J623" s="15">
        <v>64018</v>
      </c>
      <c r="K623" s="14">
        <v>64444</v>
      </c>
      <c r="L623" s="15">
        <v>64625</v>
      </c>
      <c r="M623" s="14">
        <v>64683</v>
      </c>
      <c r="N623" s="15">
        <v>64784</v>
      </c>
      <c r="O623" s="14">
        <v>65051</v>
      </c>
    </row>
    <row r="624" spans="1:15">
      <c r="A624" s="14">
        <v>62601</v>
      </c>
      <c r="B624" s="15">
        <v>62677</v>
      </c>
      <c r="C624" s="14">
        <v>62854</v>
      </c>
      <c r="D624" s="15">
        <v>62923</v>
      </c>
      <c r="E624" s="14">
        <v>62997</v>
      </c>
      <c r="F624" s="15">
        <v>63378</v>
      </c>
      <c r="G624" s="14">
        <v>63530</v>
      </c>
      <c r="H624" s="15">
        <v>63654</v>
      </c>
      <c r="I624" s="14">
        <v>63846</v>
      </c>
      <c r="J624" s="15">
        <v>64019</v>
      </c>
      <c r="K624" s="14">
        <v>64445</v>
      </c>
      <c r="L624" s="15">
        <v>64630</v>
      </c>
      <c r="M624" s="14">
        <v>64686</v>
      </c>
      <c r="N624" s="15">
        <v>64790</v>
      </c>
      <c r="O624" s="14">
        <v>65052</v>
      </c>
    </row>
    <row r="625" spans="1:15">
      <c r="A625" s="14">
        <v>62610</v>
      </c>
      <c r="B625" s="15">
        <v>62681</v>
      </c>
      <c r="C625" s="14">
        <v>62855</v>
      </c>
      <c r="D625" s="15">
        <v>62924</v>
      </c>
      <c r="E625" s="14">
        <v>62998</v>
      </c>
      <c r="F625" s="15">
        <v>63380</v>
      </c>
      <c r="G625" s="14">
        <v>63531</v>
      </c>
      <c r="H625" s="15">
        <v>63660</v>
      </c>
      <c r="I625" s="14">
        <v>63848</v>
      </c>
      <c r="J625" s="15">
        <v>64020</v>
      </c>
      <c r="K625" s="14">
        <v>64446</v>
      </c>
      <c r="L625" s="15">
        <v>64631</v>
      </c>
      <c r="M625" s="14">
        <v>64688</v>
      </c>
      <c r="N625" s="15">
        <v>64831</v>
      </c>
      <c r="O625" s="14">
        <v>65053</v>
      </c>
    </row>
    <row r="626" spans="1:15">
      <c r="A626" s="14">
        <v>62611</v>
      </c>
      <c r="B626" s="15">
        <v>62682</v>
      </c>
      <c r="C626" s="14">
        <v>62857</v>
      </c>
      <c r="D626" s="15">
        <v>62926</v>
      </c>
      <c r="E626" s="14">
        <v>63014</v>
      </c>
      <c r="F626" s="15">
        <v>63381</v>
      </c>
      <c r="G626" s="14">
        <v>63532</v>
      </c>
      <c r="H626" s="15">
        <v>63664</v>
      </c>
      <c r="I626" s="14">
        <v>63850</v>
      </c>
      <c r="J626" s="15">
        <v>64021</v>
      </c>
      <c r="K626" s="14">
        <v>64448</v>
      </c>
      <c r="L626" s="15">
        <v>64632</v>
      </c>
      <c r="M626" s="14">
        <v>64689</v>
      </c>
      <c r="N626" s="15">
        <v>64832</v>
      </c>
      <c r="O626" s="14">
        <v>65054</v>
      </c>
    </row>
    <row r="627" spans="1:15">
      <c r="A627" s="14">
        <v>62612</v>
      </c>
      <c r="B627" s="15">
        <v>62685</v>
      </c>
      <c r="C627" s="14">
        <v>62858</v>
      </c>
      <c r="D627" s="15">
        <v>62932</v>
      </c>
      <c r="E627" s="14">
        <v>63015</v>
      </c>
      <c r="F627" s="15">
        <v>63382</v>
      </c>
      <c r="G627" s="14">
        <v>63533</v>
      </c>
      <c r="H627" s="15">
        <v>63670</v>
      </c>
      <c r="I627" s="14">
        <v>63851</v>
      </c>
      <c r="J627" s="15">
        <v>64022</v>
      </c>
      <c r="K627" s="14">
        <v>64449</v>
      </c>
      <c r="L627" s="15">
        <v>64633</v>
      </c>
      <c r="M627" s="14">
        <v>64720</v>
      </c>
      <c r="N627" s="15">
        <v>64833</v>
      </c>
      <c r="O627" s="14">
        <v>65055</v>
      </c>
    </row>
    <row r="628" spans="1:15">
      <c r="A628" s="14">
        <v>62613</v>
      </c>
      <c r="B628" s="15">
        <v>62686</v>
      </c>
      <c r="C628" s="14">
        <v>62859</v>
      </c>
      <c r="D628" s="15">
        <v>62934</v>
      </c>
      <c r="E628" s="14">
        <v>63020</v>
      </c>
      <c r="F628" s="15">
        <v>63383</v>
      </c>
      <c r="G628" s="14">
        <v>63534</v>
      </c>
      <c r="H628" s="15">
        <v>63673</v>
      </c>
      <c r="I628" s="14">
        <v>63852</v>
      </c>
      <c r="J628" s="15">
        <v>64035</v>
      </c>
      <c r="K628" s="14">
        <v>64451</v>
      </c>
      <c r="L628" s="15">
        <v>64635</v>
      </c>
      <c r="M628" s="14">
        <v>64722</v>
      </c>
      <c r="N628" s="15">
        <v>64842</v>
      </c>
      <c r="O628" s="14">
        <v>65059</v>
      </c>
    </row>
    <row r="629" spans="1:15">
      <c r="A629" s="14">
        <v>62617</v>
      </c>
      <c r="B629" s="15">
        <v>62688</v>
      </c>
      <c r="C629" s="14">
        <v>62860</v>
      </c>
      <c r="D629" s="15">
        <v>62935</v>
      </c>
      <c r="E629" s="14">
        <v>63023</v>
      </c>
      <c r="F629" s="15">
        <v>63384</v>
      </c>
      <c r="G629" s="14">
        <v>63535</v>
      </c>
      <c r="H629" s="15">
        <v>63730</v>
      </c>
      <c r="I629" s="14">
        <v>63855</v>
      </c>
      <c r="J629" s="15">
        <v>64036</v>
      </c>
      <c r="K629" s="14">
        <v>64453</v>
      </c>
      <c r="L629" s="15">
        <v>64636</v>
      </c>
      <c r="M629" s="14">
        <v>64723</v>
      </c>
      <c r="N629" s="15">
        <v>64843</v>
      </c>
      <c r="O629" s="14">
        <v>65062</v>
      </c>
    </row>
    <row r="630" spans="1:15">
      <c r="A630" s="14">
        <v>62618</v>
      </c>
      <c r="B630" s="15">
        <v>62691</v>
      </c>
      <c r="C630" s="14">
        <v>62862</v>
      </c>
      <c r="D630" s="15">
        <v>62941</v>
      </c>
      <c r="E630" s="14">
        <v>63036</v>
      </c>
      <c r="F630" s="15">
        <v>63390</v>
      </c>
      <c r="G630" s="14">
        <v>63536</v>
      </c>
      <c r="H630" s="15">
        <v>63732</v>
      </c>
      <c r="I630" s="14">
        <v>63860</v>
      </c>
      <c r="J630" s="15">
        <v>64037</v>
      </c>
      <c r="K630" s="14">
        <v>64454</v>
      </c>
      <c r="L630" s="15">
        <v>64637</v>
      </c>
      <c r="M630" s="14">
        <v>64724</v>
      </c>
      <c r="N630" s="15">
        <v>64844</v>
      </c>
      <c r="O630" s="14">
        <v>65063</v>
      </c>
    </row>
    <row r="631" spans="1:15">
      <c r="A631" s="14">
        <v>62621</v>
      </c>
      <c r="B631" s="15">
        <v>62694</v>
      </c>
      <c r="C631" s="14">
        <v>62863</v>
      </c>
      <c r="D631" s="15">
        <v>62942</v>
      </c>
      <c r="E631" s="14">
        <v>63037</v>
      </c>
      <c r="F631" s="15">
        <v>63430</v>
      </c>
      <c r="G631" s="14">
        <v>63537</v>
      </c>
      <c r="H631" s="15">
        <v>63735</v>
      </c>
      <c r="I631" s="14">
        <v>63862</v>
      </c>
      <c r="J631" s="15">
        <v>64040</v>
      </c>
      <c r="K631" s="14">
        <v>64455</v>
      </c>
      <c r="L631" s="15">
        <v>64638</v>
      </c>
      <c r="M631" s="14">
        <v>64725</v>
      </c>
      <c r="N631" s="15">
        <v>64847</v>
      </c>
      <c r="O631" s="14">
        <v>65066</v>
      </c>
    </row>
    <row r="632" spans="1:15">
      <c r="A632" s="14">
        <v>62624</v>
      </c>
      <c r="B632" s="15">
        <v>62803</v>
      </c>
      <c r="C632" s="14">
        <v>62866</v>
      </c>
      <c r="D632" s="15">
        <v>62943</v>
      </c>
      <c r="E632" s="14">
        <v>63041</v>
      </c>
      <c r="F632" s="15">
        <v>63431</v>
      </c>
      <c r="G632" s="14">
        <v>63538</v>
      </c>
      <c r="H632" s="15">
        <v>63736</v>
      </c>
      <c r="I632" s="14">
        <v>63867</v>
      </c>
      <c r="J632" s="15">
        <v>64061</v>
      </c>
      <c r="K632" s="14">
        <v>64458</v>
      </c>
      <c r="L632" s="15">
        <v>64639</v>
      </c>
      <c r="M632" s="14">
        <v>64726</v>
      </c>
      <c r="N632" s="15">
        <v>64848</v>
      </c>
      <c r="O632" s="14">
        <v>65069</v>
      </c>
    </row>
    <row r="633" spans="1:15">
      <c r="A633" s="14">
        <v>62625</v>
      </c>
      <c r="B633" s="15">
        <v>62805</v>
      </c>
      <c r="C633" s="14">
        <v>62867</v>
      </c>
      <c r="D633" s="15">
        <v>62950</v>
      </c>
      <c r="E633" s="14">
        <v>63050</v>
      </c>
      <c r="F633" s="15">
        <v>63432</v>
      </c>
      <c r="G633" s="14">
        <v>63539</v>
      </c>
      <c r="H633" s="15">
        <v>63738</v>
      </c>
      <c r="I633" s="14">
        <v>63868</v>
      </c>
      <c r="J633" s="15">
        <v>64062</v>
      </c>
      <c r="K633" s="14">
        <v>64459</v>
      </c>
      <c r="L633" s="15">
        <v>64640</v>
      </c>
      <c r="M633" s="14">
        <v>64728</v>
      </c>
      <c r="N633" s="15">
        <v>64853</v>
      </c>
      <c r="O633" s="14">
        <v>65072</v>
      </c>
    </row>
    <row r="634" spans="1:15">
      <c r="A634" s="14">
        <v>62626</v>
      </c>
      <c r="B634" s="15">
        <v>62806</v>
      </c>
      <c r="C634" s="14">
        <v>62868</v>
      </c>
      <c r="D634" s="15">
        <v>62952</v>
      </c>
      <c r="E634" s="14">
        <v>63055</v>
      </c>
      <c r="F634" s="15">
        <v>63434</v>
      </c>
      <c r="G634" s="14">
        <v>63541</v>
      </c>
      <c r="H634" s="15">
        <v>63739</v>
      </c>
      <c r="I634" s="14">
        <v>63869</v>
      </c>
      <c r="J634" s="15">
        <v>64067</v>
      </c>
      <c r="K634" s="14">
        <v>64461</v>
      </c>
      <c r="L634" s="15">
        <v>64641</v>
      </c>
      <c r="M634" s="14">
        <v>64730</v>
      </c>
      <c r="N634" s="15">
        <v>64854</v>
      </c>
      <c r="O634" s="14">
        <v>65074</v>
      </c>
    </row>
    <row r="635" spans="1:15">
      <c r="A635" s="14">
        <v>62627</v>
      </c>
      <c r="B635" s="15">
        <v>62807</v>
      </c>
      <c r="C635" s="14">
        <v>62869</v>
      </c>
      <c r="D635" s="15">
        <v>62953</v>
      </c>
      <c r="E635" s="14">
        <v>63057</v>
      </c>
      <c r="F635" s="15">
        <v>63435</v>
      </c>
      <c r="G635" s="14">
        <v>63543</v>
      </c>
      <c r="H635" s="15">
        <v>63740</v>
      </c>
      <c r="I635" s="14">
        <v>63870</v>
      </c>
      <c r="J635" s="15">
        <v>64071</v>
      </c>
      <c r="K635" s="14">
        <v>64463</v>
      </c>
      <c r="L635" s="15">
        <v>64642</v>
      </c>
      <c r="M635" s="14">
        <v>64733</v>
      </c>
      <c r="N635" s="15">
        <v>64855</v>
      </c>
      <c r="O635" s="14">
        <v>65075</v>
      </c>
    </row>
    <row r="636" spans="1:15">
      <c r="A636" s="14">
        <v>62628</v>
      </c>
      <c r="B636" s="15">
        <v>62808</v>
      </c>
      <c r="C636" s="14">
        <v>62870</v>
      </c>
      <c r="D636" s="15">
        <v>62954</v>
      </c>
      <c r="E636" s="14">
        <v>63060</v>
      </c>
      <c r="F636" s="15">
        <v>63436</v>
      </c>
      <c r="G636" s="14">
        <v>63545</v>
      </c>
      <c r="H636" s="15">
        <v>63743</v>
      </c>
      <c r="I636" s="14">
        <v>63871</v>
      </c>
      <c r="J636" s="15">
        <v>64074</v>
      </c>
      <c r="K636" s="14">
        <v>64465</v>
      </c>
      <c r="L636" s="15">
        <v>64643</v>
      </c>
      <c r="M636" s="14">
        <v>64734</v>
      </c>
      <c r="N636" s="15">
        <v>64856</v>
      </c>
      <c r="O636" s="14">
        <v>65076</v>
      </c>
    </row>
    <row r="637" spans="1:15">
      <c r="A637" s="14">
        <v>62630</v>
      </c>
      <c r="B637" s="15">
        <v>62809</v>
      </c>
      <c r="C637" s="14">
        <v>62871</v>
      </c>
      <c r="D637" s="15">
        <v>62956</v>
      </c>
      <c r="E637" s="14">
        <v>63061</v>
      </c>
      <c r="F637" s="15">
        <v>63437</v>
      </c>
      <c r="G637" s="14">
        <v>63546</v>
      </c>
      <c r="H637" s="15">
        <v>63744</v>
      </c>
      <c r="I637" s="14">
        <v>63873</v>
      </c>
      <c r="J637" s="15">
        <v>64076</v>
      </c>
      <c r="K637" s="14">
        <v>64466</v>
      </c>
      <c r="L637" s="15">
        <v>64644</v>
      </c>
      <c r="M637" s="14">
        <v>64738</v>
      </c>
      <c r="N637" s="15">
        <v>64859</v>
      </c>
      <c r="O637" s="14">
        <v>65079</v>
      </c>
    </row>
    <row r="638" spans="1:15">
      <c r="A638" s="14">
        <v>62631</v>
      </c>
      <c r="B638" s="15">
        <v>62810</v>
      </c>
      <c r="C638" s="14">
        <v>62872</v>
      </c>
      <c r="D638" s="15">
        <v>62957</v>
      </c>
      <c r="E638" s="14">
        <v>63066</v>
      </c>
      <c r="F638" s="15">
        <v>63438</v>
      </c>
      <c r="G638" s="14">
        <v>63547</v>
      </c>
      <c r="H638" s="15">
        <v>63745</v>
      </c>
      <c r="I638" s="14">
        <v>63874</v>
      </c>
      <c r="J638" s="15">
        <v>64077</v>
      </c>
      <c r="K638" s="14">
        <v>64467</v>
      </c>
      <c r="L638" s="15">
        <v>64645</v>
      </c>
      <c r="M638" s="14">
        <v>64739</v>
      </c>
      <c r="N638" s="15">
        <v>64861</v>
      </c>
      <c r="O638" s="14">
        <v>65080</v>
      </c>
    </row>
    <row r="639" spans="1:15">
      <c r="A639" s="14">
        <v>62633</v>
      </c>
      <c r="B639" s="15">
        <v>62811</v>
      </c>
      <c r="C639" s="14">
        <v>62875</v>
      </c>
      <c r="D639" s="15">
        <v>62958</v>
      </c>
      <c r="E639" s="14">
        <v>63068</v>
      </c>
      <c r="F639" s="15">
        <v>63440</v>
      </c>
      <c r="G639" s="14">
        <v>63548</v>
      </c>
      <c r="H639" s="15">
        <v>63747</v>
      </c>
      <c r="I639" s="14">
        <v>63875</v>
      </c>
      <c r="J639" s="15">
        <v>64084</v>
      </c>
      <c r="K639" s="14">
        <v>64469</v>
      </c>
      <c r="L639" s="15">
        <v>64647</v>
      </c>
      <c r="M639" s="14">
        <v>64741</v>
      </c>
      <c r="N639" s="15">
        <v>64862</v>
      </c>
      <c r="O639" s="14">
        <v>65081</v>
      </c>
    </row>
    <row r="640" spans="1:15">
      <c r="A640" s="14">
        <v>62634</v>
      </c>
      <c r="B640" s="15">
        <v>62814</v>
      </c>
      <c r="C640" s="14">
        <v>62877</v>
      </c>
      <c r="D640" s="15">
        <v>62960</v>
      </c>
      <c r="E640" s="14">
        <v>63072</v>
      </c>
      <c r="F640" s="15">
        <v>63441</v>
      </c>
      <c r="G640" s="14">
        <v>63549</v>
      </c>
      <c r="H640" s="15">
        <v>63748</v>
      </c>
      <c r="I640" s="14">
        <v>63876</v>
      </c>
      <c r="J640" s="15">
        <v>64085</v>
      </c>
      <c r="K640" s="14">
        <v>64470</v>
      </c>
      <c r="L640" s="15">
        <v>64648</v>
      </c>
      <c r="M640" s="14">
        <v>64742</v>
      </c>
      <c r="N640" s="15">
        <v>64863</v>
      </c>
      <c r="O640" s="14">
        <v>65082</v>
      </c>
    </row>
    <row r="641" spans="1:15">
      <c r="A641" s="14">
        <v>62635</v>
      </c>
      <c r="B641" s="15">
        <v>62815</v>
      </c>
      <c r="C641" s="14">
        <v>62878</v>
      </c>
      <c r="D641" s="15">
        <v>62961</v>
      </c>
      <c r="E641" s="14">
        <v>63077</v>
      </c>
      <c r="F641" s="15">
        <v>63443</v>
      </c>
      <c r="G641" s="14">
        <v>63551</v>
      </c>
      <c r="H641" s="15">
        <v>63750</v>
      </c>
      <c r="I641" s="14">
        <v>63877</v>
      </c>
      <c r="J641" s="15">
        <v>64088</v>
      </c>
      <c r="K641" s="14">
        <v>64471</v>
      </c>
      <c r="L641" s="15">
        <v>64649</v>
      </c>
      <c r="M641" s="14">
        <v>64744</v>
      </c>
      <c r="N641" s="15">
        <v>64865</v>
      </c>
      <c r="O641" s="14">
        <v>65083</v>
      </c>
    </row>
    <row r="642" spans="1:15">
      <c r="A642" s="14">
        <v>62638</v>
      </c>
      <c r="B642" s="15">
        <v>62816</v>
      </c>
      <c r="C642" s="14">
        <v>62880</v>
      </c>
      <c r="D642" s="15">
        <v>62963</v>
      </c>
      <c r="E642" s="14">
        <v>63087</v>
      </c>
      <c r="F642" s="15">
        <v>63445</v>
      </c>
      <c r="G642" s="14">
        <v>63552</v>
      </c>
      <c r="H642" s="15">
        <v>63753</v>
      </c>
      <c r="I642" s="14">
        <v>63879</v>
      </c>
      <c r="J642" s="15">
        <v>64096</v>
      </c>
      <c r="K642" s="14">
        <v>64473</v>
      </c>
      <c r="L642" s="15">
        <v>64650</v>
      </c>
      <c r="M642" s="14">
        <v>64745</v>
      </c>
      <c r="N642" s="15">
        <v>64867</v>
      </c>
      <c r="O642" s="14">
        <v>65084</v>
      </c>
    </row>
    <row r="643" spans="1:15">
      <c r="A643" s="14">
        <v>62639</v>
      </c>
      <c r="B643" s="15">
        <v>62817</v>
      </c>
      <c r="C643" s="14">
        <v>62882</v>
      </c>
      <c r="D643" s="15">
        <v>62964</v>
      </c>
      <c r="E643" s="14">
        <v>63091</v>
      </c>
      <c r="F643" s="15">
        <v>63447</v>
      </c>
      <c r="G643" s="14">
        <v>63555</v>
      </c>
      <c r="H643" s="15">
        <v>63760</v>
      </c>
      <c r="I643" s="14">
        <v>63931</v>
      </c>
      <c r="J643" s="15">
        <v>64098</v>
      </c>
      <c r="K643" s="14">
        <v>64474</v>
      </c>
      <c r="L643" s="15">
        <v>64651</v>
      </c>
      <c r="M643" s="14">
        <v>64746</v>
      </c>
      <c r="N643" s="15">
        <v>64873</v>
      </c>
      <c r="O643" s="14">
        <v>65085</v>
      </c>
    </row>
    <row r="644" spans="1:15">
      <c r="A644" s="14">
        <v>62640</v>
      </c>
      <c r="B644" s="15">
        <v>62818</v>
      </c>
      <c r="C644" s="14">
        <v>62884</v>
      </c>
      <c r="D644" s="15">
        <v>62967</v>
      </c>
      <c r="E644" s="14">
        <v>63330</v>
      </c>
      <c r="F644" s="15">
        <v>63448</v>
      </c>
      <c r="G644" s="14">
        <v>63556</v>
      </c>
      <c r="H644" s="15">
        <v>63766</v>
      </c>
      <c r="I644" s="14">
        <v>63932</v>
      </c>
      <c r="J644" s="15">
        <v>64164</v>
      </c>
      <c r="K644" s="14">
        <v>64475</v>
      </c>
      <c r="L644" s="15">
        <v>64652</v>
      </c>
      <c r="M644" s="14">
        <v>64747</v>
      </c>
      <c r="N644" s="15">
        <v>65001</v>
      </c>
      <c r="O644" s="14">
        <v>65230</v>
      </c>
    </row>
    <row r="645" spans="1:15">
      <c r="A645" s="14">
        <v>62642</v>
      </c>
      <c r="B645" s="15">
        <v>62820</v>
      </c>
      <c r="C645" s="14">
        <v>62885</v>
      </c>
      <c r="D645" s="15">
        <v>62969</v>
      </c>
      <c r="E645" s="14">
        <v>63332</v>
      </c>
      <c r="F645" s="15">
        <v>63451</v>
      </c>
      <c r="G645" s="14">
        <v>63558</v>
      </c>
      <c r="H645" s="15">
        <v>63767</v>
      </c>
      <c r="I645" s="14">
        <v>63933</v>
      </c>
      <c r="J645" s="15">
        <v>64166</v>
      </c>
      <c r="K645" s="14">
        <v>64476</v>
      </c>
      <c r="L645" s="15">
        <v>64653</v>
      </c>
      <c r="M645" s="14">
        <v>64748</v>
      </c>
      <c r="N645" s="15">
        <v>65013</v>
      </c>
      <c r="O645" s="14">
        <v>65231</v>
      </c>
    </row>
    <row r="646" spans="1:15">
      <c r="A646" s="14">
        <v>62643</v>
      </c>
      <c r="B646" s="15">
        <v>62821</v>
      </c>
      <c r="C646" s="14">
        <v>62886</v>
      </c>
      <c r="D646" s="15">
        <v>62970</v>
      </c>
      <c r="E646" s="14">
        <v>63333</v>
      </c>
      <c r="F646" s="15">
        <v>63452</v>
      </c>
      <c r="G646" s="14">
        <v>63559</v>
      </c>
      <c r="H646" s="15">
        <v>63769</v>
      </c>
      <c r="I646" s="14">
        <v>63934</v>
      </c>
      <c r="J646" s="15">
        <v>64401</v>
      </c>
      <c r="K646" s="14">
        <v>64477</v>
      </c>
      <c r="L646" s="15">
        <v>64654</v>
      </c>
      <c r="M646" s="14">
        <v>64750</v>
      </c>
      <c r="N646" s="15">
        <v>65016</v>
      </c>
      <c r="O646" s="14">
        <v>65232</v>
      </c>
    </row>
    <row r="647" spans="1:15">
      <c r="A647" s="14">
        <v>62644</v>
      </c>
      <c r="B647" s="15">
        <v>62823</v>
      </c>
      <c r="C647" s="14">
        <v>62887</v>
      </c>
      <c r="D647" s="15">
        <v>62972</v>
      </c>
      <c r="E647" s="14">
        <v>63334</v>
      </c>
      <c r="F647" s="15">
        <v>63453</v>
      </c>
      <c r="G647" s="14">
        <v>63561</v>
      </c>
      <c r="H647" s="15">
        <v>63770</v>
      </c>
      <c r="I647" s="14">
        <v>63935</v>
      </c>
      <c r="J647" s="15">
        <v>64420</v>
      </c>
      <c r="K647" s="14">
        <v>64479</v>
      </c>
      <c r="L647" s="15">
        <v>64655</v>
      </c>
      <c r="M647" s="14">
        <v>64751</v>
      </c>
      <c r="N647" s="15">
        <v>65018</v>
      </c>
      <c r="O647" s="14">
        <v>65236</v>
      </c>
    </row>
    <row r="648" spans="1:15">
      <c r="A648" s="14">
        <v>62649</v>
      </c>
      <c r="B648" s="15">
        <v>62824</v>
      </c>
      <c r="C648" s="14">
        <v>62889</v>
      </c>
      <c r="D648" s="15">
        <v>62974</v>
      </c>
      <c r="E648" s="14">
        <v>63336</v>
      </c>
      <c r="F648" s="15">
        <v>63454</v>
      </c>
      <c r="G648" s="14">
        <v>63565</v>
      </c>
      <c r="H648" s="15">
        <v>63771</v>
      </c>
      <c r="I648" s="14">
        <v>63939</v>
      </c>
      <c r="J648" s="15">
        <v>64422</v>
      </c>
      <c r="K648" s="14">
        <v>64480</v>
      </c>
      <c r="L648" s="15">
        <v>64656</v>
      </c>
      <c r="M648" s="14">
        <v>64752</v>
      </c>
      <c r="N648" s="15">
        <v>65023</v>
      </c>
      <c r="O648" s="14">
        <v>65239</v>
      </c>
    </row>
    <row r="649" spans="1:15">
      <c r="A649" s="14">
        <v>62655</v>
      </c>
      <c r="B649" s="15">
        <v>62827</v>
      </c>
      <c r="C649" s="14">
        <v>62890</v>
      </c>
      <c r="D649" s="15">
        <v>62975</v>
      </c>
      <c r="E649" s="14">
        <v>63339</v>
      </c>
      <c r="F649" s="15">
        <v>63456</v>
      </c>
      <c r="G649" s="14">
        <v>63566</v>
      </c>
      <c r="H649" s="15">
        <v>63774</v>
      </c>
      <c r="I649" s="14">
        <v>63940</v>
      </c>
      <c r="J649" s="15">
        <v>64423</v>
      </c>
      <c r="K649" s="14">
        <v>64482</v>
      </c>
      <c r="L649" s="15">
        <v>64657</v>
      </c>
      <c r="M649" s="14">
        <v>64755</v>
      </c>
      <c r="N649" s="15">
        <v>65024</v>
      </c>
      <c r="O649" s="14">
        <v>65240</v>
      </c>
    </row>
    <row r="650" spans="1:15">
      <c r="A650" s="14">
        <v>62659</v>
      </c>
      <c r="B650" s="15">
        <v>62828</v>
      </c>
      <c r="C650" s="14">
        <v>62892</v>
      </c>
      <c r="D650" s="15">
        <v>62976</v>
      </c>
      <c r="E650" s="14">
        <v>63342</v>
      </c>
      <c r="F650" s="15">
        <v>63458</v>
      </c>
      <c r="G650" s="14">
        <v>63567</v>
      </c>
      <c r="H650" s="15">
        <v>63782</v>
      </c>
      <c r="I650" s="14">
        <v>63943</v>
      </c>
      <c r="J650" s="15">
        <v>64424</v>
      </c>
      <c r="K650" s="14">
        <v>64483</v>
      </c>
      <c r="L650" s="15">
        <v>64659</v>
      </c>
      <c r="M650" s="14">
        <v>64759</v>
      </c>
      <c r="N650" s="15">
        <v>65025</v>
      </c>
      <c r="O650" s="14">
        <v>65246</v>
      </c>
    </row>
    <row r="651" spans="1:15">
      <c r="A651" s="14">
        <v>62661</v>
      </c>
      <c r="B651" s="15">
        <v>62830</v>
      </c>
      <c r="C651" s="14">
        <v>62893</v>
      </c>
      <c r="D651" s="15">
        <v>62977</v>
      </c>
      <c r="E651" s="14">
        <v>63343</v>
      </c>
      <c r="F651" s="15">
        <v>63459</v>
      </c>
      <c r="G651" s="14">
        <v>63621</v>
      </c>
      <c r="H651" s="15">
        <v>63783</v>
      </c>
      <c r="I651" s="14">
        <v>63945</v>
      </c>
      <c r="J651" s="15">
        <v>64426</v>
      </c>
      <c r="K651" s="14">
        <v>64484</v>
      </c>
      <c r="L651" s="15">
        <v>64660</v>
      </c>
      <c r="M651" s="14">
        <v>64761</v>
      </c>
      <c r="N651" s="15">
        <v>65032</v>
      </c>
      <c r="O651" s="14">
        <v>65247</v>
      </c>
    </row>
    <row r="652" spans="1:15">
      <c r="A652" s="14">
        <v>62662</v>
      </c>
      <c r="B652" s="15">
        <v>62831</v>
      </c>
      <c r="C652" s="14">
        <v>62894</v>
      </c>
      <c r="D652" s="15">
        <v>62979</v>
      </c>
      <c r="E652" s="14">
        <v>63344</v>
      </c>
      <c r="F652" s="15">
        <v>63460</v>
      </c>
      <c r="G652" s="14">
        <v>63622</v>
      </c>
      <c r="H652" s="15">
        <v>63785</v>
      </c>
      <c r="I652" s="14">
        <v>63947</v>
      </c>
      <c r="J652" s="15">
        <v>64427</v>
      </c>
      <c r="K652" s="14">
        <v>64486</v>
      </c>
      <c r="L652" s="15">
        <v>64661</v>
      </c>
      <c r="M652" s="14">
        <v>64762</v>
      </c>
      <c r="N652" s="15">
        <v>65034</v>
      </c>
      <c r="O652" s="14">
        <v>65248</v>
      </c>
    </row>
    <row r="653" spans="1:15">
      <c r="A653" s="14">
        <v>62663</v>
      </c>
      <c r="B653" s="15">
        <v>62832</v>
      </c>
      <c r="C653" s="14">
        <v>62895</v>
      </c>
      <c r="D653" s="15">
        <v>62982</v>
      </c>
      <c r="E653" s="14">
        <v>63345</v>
      </c>
      <c r="F653" s="15">
        <v>63461</v>
      </c>
      <c r="G653" s="14">
        <v>63623</v>
      </c>
      <c r="H653" s="15">
        <v>63820</v>
      </c>
      <c r="I653" s="14">
        <v>63953</v>
      </c>
      <c r="J653" s="15">
        <v>64428</v>
      </c>
      <c r="K653" s="14">
        <v>64489</v>
      </c>
      <c r="L653" s="15">
        <v>64664</v>
      </c>
      <c r="M653" s="14">
        <v>64763</v>
      </c>
      <c r="N653" s="15">
        <v>65035</v>
      </c>
      <c r="O653" s="14">
        <v>65250</v>
      </c>
    </row>
    <row r="654" spans="1:15">
      <c r="A654" s="14">
        <v>62664</v>
      </c>
      <c r="B654" s="15">
        <v>62835</v>
      </c>
      <c r="C654" s="14">
        <v>62897</v>
      </c>
      <c r="D654" s="15">
        <v>62983</v>
      </c>
      <c r="E654" s="14">
        <v>63349</v>
      </c>
      <c r="F654" s="15">
        <v>63462</v>
      </c>
      <c r="G654" s="14">
        <v>63624</v>
      </c>
      <c r="H654" s="15">
        <v>63821</v>
      </c>
      <c r="I654" s="14">
        <v>63955</v>
      </c>
      <c r="J654" s="15">
        <v>64430</v>
      </c>
      <c r="K654" s="14">
        <v>64490</v>
      </c>
      <c r="L654" s="15">
        <v>64668</v>
      </c>
      <c r="M654" s="14">
        <v>64767</v>
      </c>
      <c r="N654" s="15">
        <v>65036</v>
      </c>
      <c r="O654" s="14">
        <v>65254</v>
      </c>
    </row>
    <row r="655" spans="1:15">
      <c r="A655" s="14">
        <v>62665</v>
      </c>
      <c r="B655" s="15">
        <v>62836</v>
      </c>
      <c r="C655" s="14">
        <v>62899</v>
      </c>
      <c r="D655" s="15">
        <v>62984</v>
      </c>
      <c r="E655" s="14">
        <v>63350</v>
      </c>
      <c r="F655" s="15">
        <v>63463</v>
      </c>
      <c r="G655" s="14">
        <v>63626</v>
      </c>
      <c r="H655" s="15">
        <v>63822</v>
      </c>
      <c r="I655" s="14">
        <v>63960</v>
      </c>
      <c r="J655" s="15">
        <v>64431</v>
      </c>
      <c r="K655" s="14">
        <v>64492</v>
      </c>
      <c r="L655" s="15">
        <v>64670</v>
      </c>
      <c r="M655" s="14">
        <v>64769</v>
      </c>
      <c r="N655" s="15">
        <v>65037</v>
      </c>
      <c r="O655" s="14">
        <v>65256</v>
      </c>
    </row>
    <row r="656" spans="1:15">
      <c r="A656" s="14">
        <v>62666</v>
      </c>
      <c r="B656" s="15">
        <v>62837</v>
      </c>
      <c r="C656" s="14">
        <v>62905</v>
      </c>
      <c r="D656" s="15">
        <v>62985</v>
      </c>
      <c r="E656" s="14">
        <v>63351</v>
      </c>
      <c r="F656" s="15">
        <v>63464</v>
      </c>
      <c r="G656" s="14">
        <v>63627</v>
      </c>
      <c r="H656" s="15">
        <v>63823</v>
      </c>
      <c r="I656" s="14">
        <v>63963</v>
      </c>
      <c r="J656" s="15">
        <v>64433</v>
      </c>
      <c r="K656" s="14">
        <v>64493</v>
      </c>
      <c r="L656" s="15">
        <v>64671</v>
      </c>
      <c r="M656" s="14">
        <v>64770</v>
      </c>
      <c r="N656" s="15">
        <v>65038</v>
      </c>
      <c r="O656" s="14">
        <v>65257</v>
      </c>
    </row>
    <row r="657" spans="1:15">
      <c r="A657" s="14">
        <v>65258</v>
      </c>
      <c r="B657" s="15">
        <v>65433</v>
      </c>
      <c r="C657" s="14">
        <v>65614</v>
      </c>
      <c r="D657" s="15">
        <v>65724</v>
      </c>
      <c r="E657" s="14">
        <v>66021</v>
      </c>
      <c r="F657" s="15">
        <v>66418</v>
      </c>
      <c r="G657" s="14">
        <v>66541</v>
      </c>
      <c r="H657" s="15">
        <v>66778</v>
      </c>
      <c r="I657" s="14">
        <v>66941</v>
      </c>
      <c r="J657" s="15">
        <v>67054</v>
      </c>
      <c r="K657" s="14">
        <v>67301</v>
      </c>
      <c r="L657" s="15">
        <v>67449</v>
      </c>
      <c r="M657" s="14">
        <v>67546</v>
      </c>
      <c r="N657" s="15">
        <v>67656</v>
      </c>
      <c r="O657" s="14">
        <v>67865</v>
      </c>
    </row>
    <row r="658" spans="1:15">
      <c r="A658" s="14">
        <v>65259</v>
      </c>
      <c r="B658" s="15">
        <v>65444</v>
      </c>
      <c r="C658" s="14">
        <v>65617</v>
      </c>
      <c r="D658" s="15">
        <v>65725</v>
      </c>
      <c r="E658" s="14">
        <v>66023</v>
      </c>
      <c r="F658" s="15">
        <v>66419</v>
      </c>
      <c r="G658" s="14">
        <v>66543</v>
      </c>
      <c r="H658" s="15">
        <v>66779</v>
      </c>
      <c r="I658" s="14">
        <v>66944</v>
      </c>
      <c r="J658" s="15">
        <v>67056</v>
      </c>
      <c r="K658" s="14">
        <v>67330</v>
      </c>
      <c r="L658" s="15">
        <v>67450</v>
      </c>
      <c r="M658" s="14">
        <v>67547</v>
      </c>
      <c r="N658" s="15">
        <v>67657</v>
      </c>
      <c r="O658" s="14">
        <v>67867</v>
      </c>
    </row>
    <row r="659" spans="1:15">
      <c r="A659" s="14">
        <v>65260</v>
      </c>
      <c r="B659" s="15">
        <v>65446</v>
      </c>
      <c r="C659" s="14">
        <v>65618</v>
      </c>
      <c r="D659" s="15">
        <v>65728</v>
      </c>
      <c r="E659" s="14">
        <v>66026</v>
      </c>
      <c r="F659" s="15">
        <v>66422</v>
      </c>
      <c r="G659" s="14">
        <v>66546</v>
      </c>
      <c r="H659" s="15">
        <v>66780</v>
      </c>
      <c r="I659" s="14">
        <v>66945</v>
      </c>
      <c r="J659" s="15">
        <v>67058</v>
      </c>
      <c r="K659" s="14">
        <v>67332</v>
      </c>
      <c r="L659" s="15">
        <v>67451</v>
      </c>
      <c r="M659" s="14">
        <v>67548</v>
      </c>
      <c r="N659" s="15">
        <v>67659</v>
      </c>
      <c r="O659" s="14">
        <v>67869</v>
      </c>
    </row>
    <row r="660" spans="1:15">
      <c r="A660" s="14">
        <v>65261</v>
      </c>
      <c r="B660" s="15">
        <v>65456</v>
      </c>
      <c r="C660" s="14">
        <v>65620</v>
      </c>
      <c r="D660" s="15">
        <v>65729</v>
      </c>
      <c r="E660" s="14">
        <v>66032</v>
      </c>
      <c r="F660" s="15">
        <v>66423</v>
      </c>
      <c r="G660" s="14">
        <v>66548</v>
      </c>
      <c r="H660" s="15">
        <v>66781</v>
      </c>
      <c r="I660" s="14">
        <v>66948</v>
      </c>
      <c r="J660" s="15">
        <v>67059</v>
      </c>
      <c r="K660" s="14">
        <v>67333</v>
      </c>
      <c r="L660" s="15">
        <v>67454</v>
      </c>
      <c r="M660" s="14">
        <v>67550</v>
      </c>
      <c r="N660" s="15">
        <v>67661</v>
      </c>
      <c r="O660" s="14">
        <v>67871</v>
      </c>
    </row>
    <row r="661" spans="1:15">
      <c r="A661" s="14">
        <v>65262</v>
      </c>
      <c r="B661" s="15">
        <v>65457</v>
      </c>
      <c r="C661" s="14">
        <v>65622</v>
      </c>
      <c r="D661" s="15">
        <v>65730</v>
      </c>
      <c r="E661" s="14">
        <v>66035</v>
      </c>
      <c r="F661" s="15">
        <v>66424</v>
      </c>
      <c r="G661" s="14">
        <v>66549</v>
      </c>
      <c r="H661" s="15">
        <v>66830</v>
      </c>
      <c r="I661" s="14">
        <v>66949</v>
      </c>
      <c r="J661" s="15">
        <v>67061</v>
      </c>
      <c r="K661" s="14">
        <v>67335</v>
      </c>
      <c r="L661" s="15">
        <v>67455</v>
      </c>
      <c r="M661" s="14">
        <v>67552</v>
      </c>
      <c r="N661" s="15">
        <v>67663</v>
      </c>
      <c r="O661" s="14">
        <v>67876</v>
      </c>
    </row>
    <row r="662" spans="1:15">
      <c r="A662" s="14">
        <v>65263</v>
      </c>
      <c r="B662" s="15">
        <v>65459</v>
      </c>
      <c r="C662" s="14">
        <v>65623</v>
      </c>
      <c r="D662" s="15">
        <v>65731</v>
      </c>
      <c r="E662" s="14">
        <v>66040</v>
      </c>
      <c r="F662" s="15">
        <v>66425</v>
      </c>
      <c r="G662" s="14">
        <v>66550</v>
      </c>
      <c r="H662" s="15">
        <v>66833</v>
      </c>
      <c r="I662" s="14">
        <v>66951</v>
      </c>
      <c r="J662" s="15">
        <v>67063</v>
      </c>
      <c r="K662" s="14">
        <v>67336</v>
      </c>
      <c r="L662" s="15">
        <v>67456</v>
      </c>
      <c r="M662" s="14">
        <v>67554</v>
      </c>
      <c r="N662" s="15">
        <v>67667</v>
      </c>
      <c r="O662" s="14">
        <v>67877</v>
      </c>
    </row>
    <row r="663" spans="1:15">
      <c r="A663" s="14">
        <v>65264</v>
      </c>
      <c r="B663" s="15">
        <v>65462</v>
      </c>
      <c r="C663" s="14">
        <v>65624</v>
      </c>
      <c r="D663" s="15">
        <v>65732</v>
      </c>
      <c r="E663" s="14">
        <v>66041</v>
      </c>
      <c r="F663" s="15">
        <v>66427</v>
      </c>
      <c r="G663" s="14">
        <v>66551</v>
      </c>
      <c r="H663" s="15">
        <v>66834</v>
      </c>
      <c r="I663" s="14">
        <v>66952</v>
      </c>
      <c r="J663" s="15">
        <v>67065</v>
      </c>
      <c r="K663" s="14">
        <v>67341</v>
      </c>
      <c r="L663" s="15">
        <v>67457</v>
      </c>
      <c r="M663" s="14">
        <v>67556</v>
      </c>
      <c r="N663" s="15">
        <v>67669</v>
      </c>
      <c r="O663" s="14">
        <v>67878</v>
      </c>
    </row>
    <row r="664" spans="1:15">
      <c r="A664" s="14">
        <v>65274</v>
      </c>
      <c r="B664" s="15">
        <v>65464</v>
      </c>
      <c r="C664" s="14">
        <v>65626</v>
      </c>
      <c r="D664" s="15">
        <v>65733</v>
      </c>
      <c r="E664" s="14">
        <v>66050</v>
      </c>
      <c r="F664" s="15">
        <v>66428</v>
      </c>
      <c r="G664" s="14">
        <v>66552</v>
      </c>
      <c r="H664" s="15">
        <v>66835</v>
      </c>
      <c r="I664" s="14">
        <v>66953</v>
      </c>
      <c r="J664" s="15">
        <v>67066</v>
      </c>
      <c r="K664" s="14">
        <v>67342</v>
      </c>
      <c r="L664" s="15">
        <v>67458</v>
      </c>
      <c r="M664" s="14">
        <v>67557</v>
      </c>
      <c r="N664" s="15">
        <v>67672</v>
      </c>
      <c r="O664" s="14">
        <v>67880</v>
      </c>
    </row>
    <row r="665" spans="1:15">
      <c r="A665" s="14">
        <v>65275</v>
      </c>
      <c r="B665" s="15">
        <v>65466</v>
      </c>
      <c r="C665" s="14">
        <v>65627</v>
      </c>
      <c r="D665" s="15">
        <v>65737</v>
      </c>
      <c r="E665" s="14">
        <v>66052</v>
      </c>
      <c r="F665" s="15">
        <v>66429</v>
      </c>
      <c r="G665" s="14">
        <v>66554</v>
      </c>
      <c r="H665" s="15">
        <v>66838</v>
      </c>
      <c r="I665" s="14">
        <v>66955</v>
      </c>
      <c r="J665" s="15">
        <v>67068</v>
      </c>
      <c r="K665" s="14">
        <v>67346</v>
      </c>
      <c r="L665" s="15">
        <v>67459</v>
      </c>
      <c r="M665" s="14">
        <v>67560</v>
      </c>
      <c r="N665" s="15">
        <v>67701</v>
      </c>
      <c r="O665" s="14">
        <v>67882</v>
      </c>
    </row>
    <row r="666" spans="1:15">
      <c r="A666" s="14">
        <v>65276</v>
      </c>
      <c r="B666" s="15">
        <v>65473</v>
      </c>
      <c r="C666" s="14">
        <v>65629</v>
      </c>
      <c r="D666" s="15">
        <v>65740</v>
      </c>
      <c r="E666" s="14">
        <v>66053</v>
      </c>
      <c r="F666" s="15">
        <v>66431</v>
      </c>
      <c r="G666" s="14">
        <v>66630</v>
      </c>
      <c r="H666" s="15">
        <v>66839</v>
      </c>
      <c r="I666" s="14">
        <v>66956</v>
      </c>
      <c r="J666" s="15">
        <v>67070</v>
      </c>
      <c r="K666" s="14">
        <v>67347</v>
      </c>
      <c r="L666" s="15">
        <v>67464</v>
      </c>
      <c r="M666" s="14">
        <v>67561</v>
      </c>
      <c r="N666" s="15">
        <v>67730</v>
      </c>
      <c r="O666" s="14">
        <v>67950</v>
      </c>
    </row>
    <row r="667" spans="1:15">
      <c r="A667" s="14">
        <v>65279</v>
      </c>
      <c r="B667" s="15">
        <v>65483</v>
      </c>
      <c r="C667" s="14">
        <v>65633</v>
      </c>
      <c r="D667" s="15">
        <v>65746</v>
      </c>
      <c r="E667" s="14">
        <v>66054</v>
      </c>
      <c r="F667" s="15">
        <v>66432</v>
      </c>
      <c r="G667" s="14">
        <v>66701</v>
      </c>
      <c r="H667" s="15">
        <v>66842</v>
      </c>
      <c r="I667" s="14">
        <v>66961</v>
      </c>
      <c r="J667" s="15">
        <v>67071</v>
      </c>
      <c r="K667" s="14">
        <v>67349</v>
      </c>
      <c r="L667" s="15">
        <v>67466</v>
      </c>
      <c r="M667" s="14">
        <v>67563</v>
      </c>
      <c r="N667" s="15">
        <v>67731</v>
      </c>
      <c r="O667" s="14">
        <v>67951</v>
      </c>
    </row>
    <row r="668" spans="1:15">
      <c r="A668" s="14">
        <v>65280</v>
      </c>
      <c r="B668" s="15">
        <v>65484</v>
      </c>
      <c r="C668" s="14">
        <v>65640</v>
      </c>
      <c r="D668" s="15">
        <v>65752</v>
      </c>
      <c r="E668" s="14">
        <v>66056</v>
      </c>
      <c r="F668" s="15">
        <v>66436</v>
      </c>
      <c r="G668" s="14">
        <v>66711</v>
      </c>
      <c r="H668" s="15">
        <v>66843</v>
      </c>
      <c r="I668" s="14">
        <v>66962</v>
      </c>
      <c r="J668" s="15">
        <v>67072</v>
      </c>
      <c r="K668" s="14">
        <v>67351</v>
      </c>
      <c r="L668" s="15">
        <v>67467</v>
      </c>
      <c r="M668" s="14">
        <v>67564</v>
      </c>
      <c r="N668" s="15">
        <v>67732</v>
      </c>
      <c r="O668" s="14">
        <v>67952</v>
      </c>
    </row>
    <row r="669" spans="1:15">
      <c r="A669" s="14">
        <v>65281</v>
      </c>
      <c r="B669" s="15">
        <v>65534</v>
      </c>
      <c r="C669" s="14">
        <v>65644</v>
      </c>
      <c r="D669" s="15">
        <v>65753</v>
      </c>
      <c r="E669" s="14">
        <v>66058</v>
      </c>
      <c r="F669" s="15">
        <v>66438</v>
      </c>
      <c r="G669" s="14">
        <v>66713</v>
      </c>
      <c r="H669" s="15">
        <v>66845</v>
      </c>
      <c r="I669" s="14">
        <v>66964</v>
      </c>
      <c r="J669" s="15">
        <v>67073</v>
      </c>
      <c r="K669" s="14">
        <v>67352</v>
      </c>
      <c r="L669" s="15">
        <v>67468</v>
      </c>
      <c r="M669" s="14">
        <v>67565</v>
      </c>
      <c r="N669" s="15">
        <v>67733</v>
      </c>
      <c r="O669" s="14">
        <v>68002</v>
      </c>
    </row>
    <row r="670" spans="1:15">
      <c r="A670" s="14">
        <v>65282</v>
      </c>
      <c r="B670" s="15">
        <v>65535</v>
      </c>
      <c r="C670" s="14">
        <v>65648</v>
      </c>
      <c r="D670" s="15">
        <v>65754</v>
      </c>
      <c r="E670" s="14">
        <v>66060</v>
      </c>
      <c r="F670" s="15">
        <v>66439</v>
      </c>
      <c r="G670" s="14">
        <v>66716</v>
      </c>
      <c r="H670" s="15">
        <v>66846</v>
      </c>
      <c r="I670" s="14">
        <v>66966</v>
      </c>
      <c r="J670" s="15">
        <v>67074</v>
      </c>
      <c r="K670" s="14">
        <v>67353</v>
      </c>
      <c r="L670" s="15">
        <v>67470</v>
      </c>
      <c r="M670" s="14">
        <v>67566</v>
      </c>
      <c r="N670" s="15">
        <v>67734</v>
      </c>
      <c r="O670" s="14">
        <v>68003</v>
      </c>
    </row>
    <row r="671" spans="1:15">
      <c r="A671" s="14">
        <v>65284</v>
      </c>
      <c r="B671" s="15">
        <v>65540</v>
      </c>
      <c r="C671" s="14">
        <v>65649</v>
      </c>
      <c r="D671" s="15">
        <v>65755</v>
      </c>
      <c r="E671" s="14">
        <v>66064</v>
      </c>
      <c r="F671" s="15">
        <v>66440</v>
      </c>
      <c r="G671" s="14">
        <v>66717</v>
      </c>
      <c r="H671" s="15">
        <v>66849</v>
      </c>
      <c r="I671" s="14">
        <v>66967</v>
      </c>
      <c r="J671" s="15">
        <v>67103</v>
      </c>
      <c r="K671" s="14">
        <v>67354</v>
      </c>
      <c r="L671" s="15">
        <v>67473</v>
      </c>
      <c r="M671" s="14">
        <v>67567</v>
      </c>
      <c r="N671" s="15">
        <v>67735</v>
      </c>
      <c r="O671" s="14">
        <v>68004</v>
      </c>
    </row>
    <row r="672" spans="1:15">
      <c r="A672" s="14">
        <v>65286</v>
      </c>
      <c r="B672" s="15">
        <v>65541</v>
      </c>
      <c r="C672" s="14">
        <v>65650</v>
      </c>
      <c r="D672" s="15">
        <v>65756</v>
      </c>
      <c r="E672" s="14">
        <v>66066</v>
      </c>
      <c r="F672" s="15">
        <v>66449</v>
      </c>
      <c r="G672" s="14">
        <v>66724</v>
      </c>
      <c r="H672" s="15">
        <v>66851</v>
      </c>
      <c r="I672" s="14">
        <v>66968</v>
      </c>
      <c r="J672" s="15">
        <v>67104</v>
      </c>
      <c r="K672" s="14">
        <v>67356</v>
      </c>
      <c r="L672" s="15">
        <v>67474</v>
      </c>
      <c r="M672" s="14">
        <v>67570</v>
      </c>
      <c r="N672" s="15">
        <v>67737</v>
      </c>
      <c r="O672" s="14">
        <v>68014</v>
      </c>
    </row>
    <row r="673" spans="1:15">
      <c r="A673" s="14">
        <v>65287</v>
      </c>
      <c r="B673" s="15">
        <v>65542</v>
      </c>
      <c r="C673" s="14">
        <v>65652</v>
      </c>
      <c r="D673" s="15">
        <v>65759</v>
      </c>
      <c r="E673" s="14">
        <v>66070</v>
      </c>
      <c r="F673" s="15">
        <v>66450</v>
      </c>
      <c r="G673" s="14">
        <v>66725</v>
      </c>
      <c r="H673" s="15">
        <v>66852</v>
      </c>
      <c r="I673" s="14">
        <v>67001</v>
      </c>
      <c r="J673" s="15">
        <v>67105</v>
      </c>
      <c r="K673" s="14">
        <v>67361</v>
      </c>
      <c r="L673" s="15">
        <v>67475</v>
      </c>
      <c r="M673" s="14">
        <v>67572</v>
      </c>
      <c r="N673" s="15">
        <v>67738</v>
      </c>
      <c r="O673" s="14">
        <v>68015</v>
      </c>
    </row>
    <row r="674" spans="1:15">
      <c r="A674" s="14">
        <v>65321</v>
      </c>
      <c r="B674" s="15">
        <v>65543</v>
      </c>
      <c r="C674" s="14">
        <v>65653</v>
      </c>
      <c r="D674" s="15">
        <v>65760</v>
      </c>
      <c r="E674" s="14">
        <v>66072</v>
      </c>
      <c r="F674" s="15">
        <v>66451</v>
      </c>
      <c r="G674" s="14">
        <v>66727</v>
      </c>
      <c r="H674" s="15">
        <v>66854</v>
      </c>
      <c r="I674" s="14">
        <v>67003</v>
      </c>
      <c r="J674" s="15">
        <v>67106</v>
      </c>
      <c r="K674" s="14">
        <v>67363</v>
      </c>
      <c r="L674" s="15">
        <v>67478</v>
      </c>
      <c r="M674" s="14">
        <v>67574</v>
      </c>
      <c r="N674" s="15">
        <v>67739</v>
      </c>
      <c r="O674" s="14">
        <v>68016</v>
      </c>
    </row>
    <row r="675" spans="1:15">
      <c r="A675" s="14">
        <v>65322</v>
      </c>
      <c r="B675" s="15">
        <v>65548</v>
      </c>
      <c r="C675" s="14">
        <v>65656</v>
      </c>
      <c r="D675" s="15">
        <v>65764</v>
      </c>
      <c r="E675" s="14">
        <v>66073</v>
      </c>
      <c r="F675" s="15">
        <v>66501</v>
      </c>
      <c r="G675" s="14">
        <v>66732</v>
      </c>
      <c r="H675" s="15">
        <v>66856</v>
      </c>
      <c r="I675" s="14">
        <v>67004</v>
      </c>
      <c r="J675" s="15">
        <v>67108</v>
      </c>
      <c r="K675" s="14">
        <v>67364</v>
      </c>
      <c r="L675" s="15">
        <v>67480</v>
      </c>
      <c r="M675" s="14">
        <v>67575</v>
      </c>
      <c r="N675" s="15">
        <v>67740</v>
      </c>
      <c r="O675" s="14">
        <v>68017</v>
      </c>
    </row>
    <row r="676" spans="1:15">
      <c r="A676" s="14">
        <v>65325</v>
      </c>
      <c r="B676" s="15">
        <v>65552</v>
      </c>
      <c r="C676" s="14">
        <v>65658</v>
      </c>
      <c r="D676" s="15">
        <v>65766</v>
      </c>
      <c r="E676" s="14">
        <v>66075</v>
      </c>
      <c r="F676" s="15">
        <v>66507</v>
      </c>
      <c r="G676" s="14">
        <v>66733</v>
      </c>
      <c r="H676" s="15">
        <v>66857</v>
      </c>
      <c r="I676" s="14">
        <v>67008</v>
      </c>
      <c r="J676" s="15">
        <v>67111</v>
      </c>
      <c r="K676" s="14">
        <v>67410</v>
      </c>
      <c r="L676" s="15">
        <v>67483</v>
      </c>
      <c r="M676" s="14">
        <v>67576</v>
      </c>
      <c r="N676" s="15">
        <v>67743</v>
      </c>
      <c r="O676" s="14">
        <v>68018</v>
      </c>
    </row>
    <row r="677" spans="1:15">
      <c r="A677" s="14">
        <v>65326</v>
      </c>
      <c r="B677" s="15">
        <v>65555</v>
      </c>
      <c r="C677" s="14">
        <v>65659</v>
      </c>
      <c r="D677" s="15">
        <v>65767</v>
      </c>
      <c r="E677" s="14">
        <v>66076</v>
      </c>
      <c r="F677" s="15">
        <v>66508</v>
      </c>
      <c r="G677" s="14">
        <v>66735</v>
      </c>
      <c r="H677" s="15">
        <v>66858</v>
      </c>
      <c r="I677" s="14">
        <v>67012</v>
      </c>
      <c r="J677" s="15">
        <v>67112</v>
      </c>
      <c r="K677" s="14">
        <v>67416</v>
      </c>
      <c r="L677" s="15">
        <v>67485</v>
      </c>
      <c r="M677" s="14">
        <v>67578</v>
      </c>
      <c r="N677" s="15">
        <v>67745</v>
      </c>
      <c r="O677" s="14">
        <v>68020</v>
      </c>
    </row>
    <row r="678" spans="1:15">
      <c r="A678" s="14">
        <v>65327</v>
      </c>
      <c r="B678" s="15">
        <v>65557</v>
      </c>
      <c r="C678" s="14">
        <v>65660</v>
      </c>
      <c r="D678" s="15">
        <v>65770</v>
      </c>
      <c r="E678" s="14">
        <v>66078</v>
      </c>
      <c r="F678" s="15">
        <v>66509</v>
      </c>
      <c r="G678" s="14">
        <v>66736</v>
      </c>
      <c r="H678" s="15">
        <v>66859</v>
      </c>
      <c r="I678" s="14">
        <v>67013</v>
      </c>
      <c r="J678" s="15">
        <v>67118</v>
      </c>
      <c r="K678" s="14">
        <v>67417</v>
      </c>
      <c r="L678" s="15">
        <v>67487</v>
      </c>
      <c r="M678" s="14">
        <v>67579</v>
      </c>
      <c r="N678" s="15">
        <v>67747</v>
      </c>
      <c r="O678" s="14">
        <v>68030</v>
      </c>
    </row>
    <row r="679" spans="1:15">
      <c r="A679" s="14">
        <v>65329</v>
      </c>
      <c r="B679" s="15">
        <v>65560</v>
      </c>
      <c r="C679" s="14">
        <v>65661</v>
      </c>
      <c r="D679" s="15">
        <v>65771</v>
      </c>
      <c r="E679" s="14">
        <v>66079</v>
      </c>
      <c r="F679" s="15">
        <v>66510</v>
      </c>
      <c r="G679" s="14">
        <v>66738</v>
      </c>
      <c r="H679" s="15">
        <v>66860</v>
      </c>
      <c r="I679" s="14">
        <v>67017</v>
      </c>
      <c r="J679" s="15">
        <v>67119</v>
      </c>
      <c r="K679" s="14">
        <v>67418</v>
      </c>
      <c r="L679" s="15">
        <v>67490</v>
      </c>
      <c r="M679" s="14">
        <v>67583</v>
      </c>
      <c r="N679" s="15">
        <v>67748</v>
      </c>
      <c r="O679" s="14">
        <v>68031</v>
      </c>
    </row>
    <row r="680" spans="1:15">
      <c r="A680" s="14">
        <v>65330</v>
      </c>
      <c r="B680" s="15">
        <v>65566</v>
      </c>
      <c r="C680" s="14">
        <v>65662</v>
      </c>
      <c r="D680" s="15">
        <v>65773</v>
      </c>
      <c r="E680" s="14">
        <v>66080</v>
      </c>
      <c r="F680" s="15">
        <v>66512</v>
      </c>
      <c r="G680" s="14">
        <v>66739</v>
      </c>
      <c r="H680" s="15">
        <v>66861</v>
      </c>
      <c r="I680" s="14">
        <v>67019</v>
      </c>
      <c r="J680" s="15">
        <v>67120</v>
      </c>
      <c r="K680" s="14">
        <v>67420</v>
      </c>
      <c r="L680" s="15">
        <v>67491</v>
      </c>
      <c r="M680" s="14">
        <v>67584</v>
      </c>
      <c r="N680" s="15">
        <v>67749</v>
      </c>
      <c r="O680" s="14">
        <v>68033</v>
      </c>
    </row>
    <row r="681" spans="1:15">
      <c r="A681" s="14">
        <v>65332</v>
      </c>
      <c r="B681" s="15">
        <v>65567</v>
      </c>
      <c r="C681" s="14">
        <v>65666</v>
      </c>
      <c r="D681" s="15">
        <v>65774</v>
      </c>
      <c r="E681" s="14">
        <v>66086</v>
      </c>
      <c r="F681" s="15">
        <v>66514</v>
      </c>
      <c r="G681" s="14">
        <v>66740</v>
      </c>
      <c r="H681" s="15">
        <v>66862</v>
      </c>
      <c r="I681" s="14">
        <v>67020</v>
      </c>
      <c r="J681" s="15">
        <v>67123</v>
      </c>
      <c r="K681" s="14">
        <v>67422</v>
      </c>
      <c r="L681" s="15">
        <v>67492</v>
      </c>
      <c r="M681" s="14">
        <v>67621</v>
      </c>
      <c r="N681" s="15">
        <v>67751</v>
      </c>
      <c r="O681" s="14">
        <v>68034</v>
      </c>
    </row>
    <row r="682" spans="1:15">
      <c r="A682" s="14">
        <v>65333</v>
      </c>
      <c r="B682" s="15">
        <v>65570</v>
      </c>
      <c r="C682" s="14">
        <v>65668</v>
      </c>
      <c r="D682" s="15">
        <v>65775</v>
      </c>
      <c r="E682" s="14">
        <v>66087</v>
      </c>
      <c r="F682" s="15">
        <v>66515</v>
      </c>
      <c r="G682" s="14">
        <v>66741</v>
      </c>
      <c r="H682" s="15">
        <v>66864</v>
      </c>
      <c r="I682" s="14">
        <v>67021</v>
      </c>
      <c r="J682" s="15">
        <v>67124</v>
      </c>
      <c r="K682" s="14">
        <v>67425</v>
      </c>
      <c r="L682" s="15">
        <v>67510</v>
      </c>
      <c r="M682" s="14">
        <v>67622</v>
      </c>
      <c r="N682" s="15">
        <v>67752</v>
      </c>
      <c r="O682" s="14">
        <v>68035</v>
      </c>
    </row>
    <row r="683" spans="1:15">
      <c r="A683" s="14">
        <v>65334</v>
      </c>
      <c r="B683" s="15">
        <v>65571</v>
      </c>
      <c r="C683" s="14">
        <v>65669</v>
      </c>
      <c r="D683" s="15">
        <v>65776</v>
      </c>
      <c r="E683" s="14">
        <v>66088</v>
      </c>
      <c r="F683" s="15">
        <v>66516</v>
      </c>
      <c r="G683" s="14">
        <v>66743</v>
      </c>
      <c r="H683" s="15">
        <v>66865</v>
      </c>
      <c r="I683" s="14">
        <v>67022</v>
      </c>
      <c r="J683" s="15">
        <v>67127</v>
      </c>
      <c r="K683" s="14">
        <v>67427</v>
      </c>
      <c r="L683" s="15">
        <v>67512</v>
      </c>
      <c r="M683" s="14">
        <v>67625</v>
      </c>
      <c r="N683" s="15">
        <v>67753</v>
      </c>
      <c r="O683" s="14">
        <v>68036</v>
      </c>
    </row>
    <row r="684" spans="1:15">
      <c r="A684" s="14">
        <v>65335</v>
      </c>
      <c r="B684" s="15">
        <v>65580</v>
      </c>
      <c r="C684" s="14">
        <v>65674</v>
      </c>
      <c r="D684" s="15">
        <v>65777</v>
      </c>
      <c r="E684" s="14">
        <v>66090</v>
      </c>
      <c r="F684" s="15">
        <v>66520</v>
      </c>
      <c r="G684" s="14">
        <v>66746</v>
      </c>
      <c r="H684" s="15">
        <v>66868</v>
      </c>
      <c r="I684" s="14">
        <v>67024</v>
      </c>
      <c r="J684" s="15">
        <v>67131</v>
      </c>
      <c r="K684" s="14">
        <v>67428</v>
      </c>
      <c r="L684" s="15">
        <v>67514</v>
      </c>
      <c r="M684" s="14">
        <v>67626</v>
      </c>
      <c r="N684" s="15">
        <v>67756</v>
      </c>
      <c r="O684" s="14">
        <v>68037</v>
      </c>
    </row>
    <row r="685" spans="1:15">
      <c r="A685" s="14">
        <v>65336</v>
      </c>
      <c r="B685" s="15">
        <v>65582</v>
      </c>
      <c r="C685" s="14">
        <v>65679</v>
      </c>
      <c r="D685" s="15">
        <v>65781</v>
      </c>
      <c r="E685" s="14">
        <v>66091</v>
      </c>
      <c r="F685" s="15">
        <v>66521</v>
      </c>
      <c r="G685" s="14">
        <v>66748</v>
      </c>
      <c r="H685" s="15">
        <v>66869</v>
      </c>
      <c r="I685" s="14">
        <v>67025</v>
      </c>
      <c r="J685" s="15">
        <v>67132</v>
      </c>
      <c r="K685" s="14">
        <v>67430</v>
      </c>
      <c r="L685" s="15">
        <v>67516</v>
      </c>
      <c r="M685" s="14">
        <v>67627</v>
      </c>
      <c r="N685" s="15">
        <v>67757</v>
      </c>
      <c r="O685" s="14">
        <v>68038</v>
      </c>
    </row>
    <row r="686" spans="1:15">
      <c r="A686" s="14">
        <v>65337</v>
      </c>
      <c r="B686" s="15">
        <v>65584</v>
      </c>
      <c r="C686" s="14">
        <v>65680</v>
      </c>
      <c r="D686" s="15">
        <v>65785</v>
      </c>
      <c r="E686" s="14">
        <v>66092</v>
      </c>
      <c r="F686" s="15">
        <v>66522</v>
      </c>
      <c r="G686" s="14">
        <v>66753</v>
      </c>
      <c r="H686" s="15">
        <v>66871</v>
      </c>
      <c r="I686" s="14">
        <v>67026</v>
      </c>
      <c r="J686" s="15">
        <v>67134</v>
      </c>
      <c r="K686" s="14">
        <v>67431</v>
      </c>
      <c r="L686" s="15">
        <v>67520</v>
      </c>
      <c r="M686" s="14">
        <v>67629</v>
      </c>
      <c r="N686" s="15">
        <v>67758</v>
      </c>
      <c r="O686" s="14">
        <v>68039</v>
      </c>
    </row>
    <row r="687" spans="1:15">
      <c r="A687" s="14">
        <v>65338</v>
      </c>
      <c r="B687" s="15">
        <v>65588</v>
      </c>
      <c r="C687" s="14">
        <v>65681</v>
      </c>
      <c r="D687" s="15">
        <v>65786</v>
      </c>
      <c r="E687" s="14">
        <v>66094</v>
      </c>
      <c r="F687" s="15">
        <v>66523</v>
      </c>
      <c r="G687" s="14">
        <v>66756</v>
      </c>
      <c r="H687" s="15">
        <v>66872</v>
      </c>
      <c r="I687" s="14">
        <v>67029</v>
      </c>
      <c r="J687" s="15">
        <v>67135</v>
      </c>
      <c r="K687" s="14">
        <v>67432</v>
      </c>
      <c r="L687" s="15">
        <v>67521</v>
      </c>
      <c r="M687" s="14">
        <v>67632</v>
      </c>
      <c r="N687" s="15">
        <v>67834</v>
      </c>
      <c r="O687" s="14">
        <v>68040</v>
      </c>
    </row>
    <row r="688" spans="1:15">
      <c r="A688" s="14">
        <v>65344</v>
      </c>
      <c r="B688" s="15">
        <v>65589</v>
      </c>
      <c r="C688" s="14">
        <v>65682</v>
      </c>
      <c r="D688" s="15">
        <v>65788</v>
      </c>
      <c r="E688" s="14">
        <v>66095</v>
      </c>
      <c r="F688" s="15">
        <v>66524</v>
      </c>
      <c r="G688" s="14">
        <v>66758</v>
      </c>
      <c r="H688" s="15">
        <v>66873</v>
      </c>
      <c r="I688" s="14">
        <v>67031</v>
      </c>
      <c r="J688" s="15">
        <v>67138</v>
      </c>
      <c r="K688" s="14">
        <v>67436</v>
      </c>
      <c r="L688" s="15">
        <v>67522</v>
      </c>
      <c r="M688" s="14">
        <v>67637</v>
      </c>
      <c r="N688" s="15">
        <v>67835</v>
      </c>
      <c r="O688" s="14">
        <v>68042</v>
      </c>
    </row>
    <row r="689" spans="1:15">
      <c r="A689" s="14">
        <v>65345</v>
      </c>
      <c r="B689" s="15">
        <v>65591</v>
      </c>
      <c r="C689" s="14">
        <v>65689</v>
      </c>
      <c r="D689" s="15">
        <v>65790</v>
      </c>
      <c r="E689" s="14">
        <v>66097</v>
      </c>
      <c r="F689" s="15">
        <v>66526</v>
      </c>
      <c r="G689" s="14">
        <v>66761</v>
      </c>
      <c r="H689" s="15">
        <v>66901</v>
      </c>
      <c r="I689" s="14">
        <v>67035</v>
      </c>
      <c r="J689" s="15">
        <v>67140</v>
      </c>
      <c r="K689" s="14">
        <v>67437</v>
      </c>
      <c r="L689" s="15">
        <v>67523</v>
      </c>
      <c r="M689" s="14">
        <v>67638</v>
      </c>
      <c r="N689" s="15">
        <v>67837</v>
      </c>
      <c r="O689" s="14">
        <v>68044</v>
      </c>
    </row>
    <row r="690" spans="1:15">
      <c r="A690" s="14">
        <v>65347</v>
      </c>
      <c r="B690" s="15">
        <v>65601</v>
      </c>
      <c r="C690" s="14">
        <v>65701</v>
      </c>
      <c r="D690" s="15">
        <v>65791</v>
      </c>
      <c r="E690" s="14">
        <v>66403</v>
      </c>
      <c r="F690" s="15">
        <v>66528</v>
      </c>
      <c r="G690" s="14">
        <v>66767</v>
      </c>
      <c r="H690" s="15">
        <v>66930</v>
      </c>
      <c r="I690" s="14">
        <v>67038</v>
      </c>
      <c r="J690" s="15">
        <v>67143</v>
      </c>
      <c r="K690" s="14">
        <v>67438</v>
      </c>
      <c r="L690" s="15">
        <v>67524</v>
      </c>
      <c r="M690" s="14">
        <v>67639</v>
      </c>
      <c r="N690" s="15">
        <v>67838</v>
      </c>
      <c r="O690" s="14">
        <v>68045</v>
      </c>
    </row>
    <row r="691" spans="1:15">
      <c r="A691" s="14">
        <v>65348</v>
      </c>
      <c r="B691" s="15">
        <v>65604</v>
      </c>
      <c r="C691" s="14">
        <v>65705</v>
      </c>
      <c r="D691" s="15">
        <v>65793</v>
      </c>
      <c r="E691" s="14">
        <v>66407</v>
      </c>
      <c r="F691" s="15">
        <v>66531</v>
      </c>
      <c r="G691" s="14">
        <v>66769</v>
      </c>
      <c r="H691" s="15">
        <v>66932</v>
      </c>
      <c r="I691" s="14">
        <v>67039</v>
      </c>
      <c r="J691" s="15">
        <v>67144</v>
      </c>
      <c r="K691" s="14">
        <v>67439</v>
      </c>
      <c r="L691" s="15">
        <v>67525</v>
      </c>
      <c r="M691" s="14">
        <v>67640</v>
      </c>
      <c r="N691" s="15">
        <v>67849</v>
      </c>
      <c r="O691" s="14">
        <v>68047</v>
      </c>
    </row>
    <row r="692" spans="1:15">
      <c r="A692" s="14">
        <v>65349</v>
      </c>
      <c r="B692" s="15">
        <v>65605</v>
      </c>
      <c r="C692" s="14">
        <v>65708</v>
      </c>
      <c r="D692" s="15">
        <v>66008</v>
      </c>
      <c r="E692" s="14">
        <v>66408</v>
      </c>
      <c r="F692" s="15">
        <v>66533</v>
      </c>
      <c r="G692" s="14">
        <v>66770</v>
      </c>
      <c r="H692" s="15">
        <v>66935</v>
      </c>
      <c r="I692" s="14">
        <v>67041</v>
      </c>
      <c r="J692" s="15">
        <v>67146</v>
      </c>
      <c r="K692" s="14">
        <v>67441</v>
      </c>
      <c r="L692" s="15">
        <v>67526</v>
      </c>
      <c r="M692" s="14">
        <v>67642</v>
      </c>
      <c r="N692" s="15">
        <v>67854</v>
      </c>
      <c r="O692" s="14">
        <v>68048</v>
      </c>
    </row>
    <row r="693" spans="1:15">
      <c r="A693" s="14">
        <v>65350</v>
      </c>
      <c r="B693" s="15">
        <v>65606</v>
      </c>
      <c r="C693" s="14">
        <v>65710</v>
      </c>
      <c r="D693" s="15">
        <v>66010</v>
      </c>
      <c r="E693" s="14">
        <v>66411</v>
      </c>
      <c r="F693" s="15">
        <v>66534</v>
      </c>
      <c r="G693" s="14">
        <v>66771</v>
      </c>
      <c r="H693" s="15">
        <v>66936</v>
      </c>
      <c r="I693" s="14">
        <v>67045</v>
      </c>
      <c r="J693" s="15">
        <v>67149</v>
      </c>
      <c r="K693" s="14">
        <v>67442</v>
      </c>
      <c r="L693" s="15">
        <v>67529</v>
      </c>
      <c r="M693" s="14">
        <v>67644</v>
      </c>
      <c r="N693" s="15">
        <v>67855</v>
      </c>
      <c r="O693" s="14">
        <v>68050</v>
      </c>
    </row>
    <row r="694" spans="1:15">
      <c r="A694" s="14">
        <v>65351</v>
      </c>
      <c r="B694" s="15">
        <v>65608</v>
      </c>
      <c r="C694" s="14">
        <v>65711</v>
      </c>
      <c r="D694" s="15">
        <v>66015</v>
      </c>
      <c r="E694" s="14">
        <v>66414</v>
      </c>
      <c r="F694" s="15">
        <v>66535</v>
      </c>
      <c r="G694" s="14">
        <v>66772</v>
      </c>
      <c r="H694" s="15">
        <v>66937</v>
      </c>
      <c r="I694" s="14">
        <v>67047</v>
      </c>
      <c r="J694" s="15">
        <v>67151</v>
      </c>
      <c r="K694" s="14">
        <v>67443</v>
      </c>
      <c r="L694" s="15">
        <v>67530</v>
      </c>
      <c r="M694" s="14">
        <v>67647</v>
      </c>
      <c r="N694" s="15">
        <v>67859</v>
      </c>
      <c r="O694" s="14">
        <v>68054</v>
      </c>
    </row>
    <row r="695" spans="1:15">
      <c r="A695" s="14">
        <v>65354</v>
      </c>
      <c r="B695" s="15">
        <v>65609</v>
      </c>
      <c r="C695" s="14">
        <v>65715</v>
      </c>
      <c r="D695" s="15">
        <v>66016</v>
      </c>
      <c r="E695" s="14">
        <v>66415</v>
      </c>
      <c r="F695" s="15">
        <v>66537</v>
      </c>
      <c r="G695" s="14">
        <v>66773</v>
      </c>
      <c r="H695" s="15">
        <v>66938</v>
      </c>
      <c r="I695" s="14">
        <v>67050</v>
      </c>
      <c r="J695" s="15">
        <v>67154</v>
      </c>
      <c r="K695" s="14">
        <v>67445</v>
      </c>
      <c r="L695" s="15">
        <v>67543</v>
      </c>
      <c r="M695" s="14">
        <v>67648</v>
      </c>
      <c r="N695" s="15">
        <v>67860</v>
      </c>
      <c r="O695" s="14">
        <v>68057</v>
      </c>
    </row>
    <row r="696" spans="1:15">
      <c r="A696" s="14">
        <v>65355</v>
      </c>
      <c r="B696" s="15">
        <v>65611</v>
      </c>
      <c r="C696" s="14">
        <v>65720</v>
      </c>
      <c r="D696" s="15">
        <v>66017</v>
      </c>
      <c r="E696" s="14">
        <v>66416</v>
      </c>
      <c r="F696" s="15">
        <v>66538</v>
      </c>
      <c r="G696" s="14">
        <v>66775</v>
      </c>
      <c r="H696" s="15">
        <v>66939</v>
      </c>
      <c r="I696" s="14">
        <v>67051</v>
      </c>
      <c r="J696" s="15">
        <v>67159</v>
      </c>
      <c r="K696" s="14">
        <v>67446</v>
      </c>
      <c r="L696" s="15">
        <v>67544</v>
      </c>
      <c r="M696" s="14">
        <v>67649</v>
      </c>
      <c r="N696" s="15">
        <v>67861</v>
      </c>
      <c r="O696" s="14">
        <v>68058</v>
      </c>
    </row>
    <row r="697" spans="1:15">
      <c r="A697" s="14">
        <v>65360</v>
      </c>
      <c r="B697" s="15">
        <v>65612</v>
      </c>
      <c r="C697" s="14">
        <v>65722</v>
      </c>
      <c r="D697" s="15">
        <v>66020</v>
      </c>
      <c r="E697" s="14">
        <v>66417</v>
      </c>
      <c r="F697" s="15">
        <v>66540</v>
      </c>
      <c r="G697" s="14">
        <v>66776</v>
      </c>
      <c r="H697" s="15">
        <v>66940</v>
      </c>
      <c r="I697" s="14">
        <v>67053</v>
      </c>
      <c r="J697" s="15">
        <v>67232</v>
      </c>
      <c r="K697" s="14">
        <v>67448</v>
      </c>
      <c r="L697" s="15">
        <v>67545</v>
      </c>
      <c r="M697" s="14">
        <v>67651</v>
      </c>
      <c r="N697" s="15">
        <v>67864</v>
      </c>
      <c r="O697" s="14">
        <v>68061</v>
      </c>
    </row>
    <row r="698" spans="1:15">
      <c r="A698" s="14">
        <v>68062</v>
      </c>
      <c r="B698" s="15">
        <v>68345</v>
      </c>
      <c r="C698" s="14">
        <v>68417</v>
      </c>
      <c r="D698" s="15">
        <v>68627</v>
      </c>
      <c r="E698" s="14">
        <v>68725</v>
      </c>
      <c r="F698" s="15">
        <v>68785</v>
      </c>
      <c r="G698" s="14">
        <v>68864</v>
      </c>
      <c r="H698" s="15">
        <v>68958</v>
      </c>
      <c r="I698" s="14">
        <v>69150</v>
      </c>
      <c r="J698" s="15">
        <v>70341</v>
      </c>
      <c r="K698" s="14">
        <v>70542</v>
      </c>
      <c r="L698" s="15">
        <v>70732</v>
      </c>
      <c r="M698" s="14">
        <v>71040</v>
      </c>
      <c r="N698" s="15">
        <v>71261</v>
      </c>
      <c r="O698" s="14">
        <v>71404</v>
      </c>
    </row>
    <row r="699" spans="1:15">
      <c r="A699" s="14">
        <v>68065</v>
      </c>
      <c r="B699" s="15">
        <v>68346</v>
      </c>
      <c r="C699" s="14">
        <v>68418</v>
      </c>
      <c r="D699" s="15">
        <v>68628</v>
      </c>
      <c r="E699" s="14">
        <v>68727</v>
      </c>
      <c r="F699" s="15">
        <v>68786</v>
      </c>
      <c r="G699" s="14">
        <v>68865</v>
      </c>
      <c r="H699" s="15">
        <v>68959</v>
      </c>
      <c r="I699" s="14">
        <v>69151</v>
      </c>
      <c r="J699" s="15">
        <v>70344</v>
      </c>
      <c r="K699" s="14">
        <v>70543</v>
      </c>
      <c r="L699" s="15">
        <v>70736</v>
      </c>
      <c r="M699" s="14">
        <v>71043</v>
      </c>
      <c r="N699" s="15">
        <v>71263</v>
      </c>
      <c r="O699" s="14">
        <v>71407</v>
      </c>
    </row>
    <row r="700" spans="1:15">
      <c r="A700" s="14">
        <v>68066</v>
      </c>
      <c r="B700" s="15">
        <v>68347</v>
      </c>
      <c r="C700" s="14">
        <v>68419</v>
      </c>
      <c r="D700" s="15">
        <v>68629</v>
      </c>
      <c r="E700" s="14">
        <v>68728</v>
      </c>
      <c r="F700" s="15">
        <v>68787</v>
      </c>
      <c r="G700" s="14">
        <v>68866</v>
      </c>
      <c r="H700" s="15">
        <v>68960</v>
      </c>
      <c r="I700" s="14">
        <v>69153</v>
      </c>
      <c r="J700" s="15">
        <v>70346</v>
      </c>
      <c r="K700" s="14">
        <v>70544</v>
      </c>
      <c r="L700" s="15">
        <v>70738</v>
      </c>
      <c r="M700" s="14">
        <v>71044</v>
      </c>
      <c r="N700" s="15">
        <v>71266</v>
      </c>
      <c r="O700" s="14">
        <v>71409</v>
      </c>
    </row>
    <row r="701" spans="1:15">
      <c r="A701" s="14">
        <v>68067</v>
      </c>
      <c r="B701" s="15">
        <v>68348</v>
      </c>
      <c r="C701" s="14">
        <v>68420</v>
      </c>
      <c r="D701" s="15">
        <v>68632</v>
      </c>
      <c r="E701" s="14">
        <v>68729</v>
      </c>
      <c r="F701" s="15">
        <v>68788</v>
      </c>
      <c r="G701" s="14">
        <v>68869</v>
      </c>
      <c r="H701" s="15">
        <v>68961</v>
      </c>
      <c r="I701" s="14">
        <v>69154</v>
      </c>
      <c r="J701" s="15">
        <v>70352</v>
      </c>
      <c r="K701" s="14">
        <v>70548</v>
      </c>
      <c r="L701" s="15">
        <v>70740</v>
      </c>
      <c r="M701" s="14">
        <v>71045</v>
      </c>
      <c r="N701" s="15">
        <v>71268</v>
      </c>
      <c r="O701" s="14">
        <v>71411</v>
      </c>
    </row>
    <row r="702" spans="1:15">
      <c r="A702" s="14">
        <v>68070</v>
      </c>
      <c r="B702" s="15">
        <v>68349</v>
      </c>
      <c r="C702" s="14">
        <v>68421</v>
      </c>
      <c r="D702" s="15">
        <v>68633</v>
      </c>
      <c r="E702" s="14">
        <v>68730</v>
      </c>
      <c r="F702" s="15">
        <v>68789</v>
      </c>
      <c r="G702" s="14">
        <v>68870</v>
      </c>
      <c r="H702" s="15">
        <v>68963</v>
      </c>
      <c r="I702" s="14">
        <v>69160</v>
      </c>
      <c r="J702" s="15">
        <v>70353</v>
      </c>
      <c r="K702" s="14">
        <v>70549</v>
      </c>
      <c r="L702" s="15">
        <v>70744</v>
      </c>
      <c r="M702" s="14">
        <v>71046</v>
      </c>
      <c r="N702" s="15">
        <v>71269</v>
      </c>
      <c r="O702" s="14">
        <v>71415</v>
      </c>
    </row>
    <row r="703" spans="1:15">
      <c r="A703" s="14">
        <v>68071</v>
      </c>
      <c r="B703" s="15">
        <v>68350</v>
      </c>
      <c r="C703" s="14">
        <v>68422</v>
      </c>
      <c r="D703" s="15">
        <v>68634</v>
      </c>
      <c r="E703" s="14">
        <v>68732</v>
      </c>
      <c r="F703" s="15">
        <v>68790</v>
      </c>
      <c r="G703" s="14">
        <v>68872</v>
      </c>
      <c r="H703" s="15">
        <v>68964</v>
      </c>
      <c r="I703" s="14">
        <v>69162</v>
      </c>
      <c r="J703" s="15">
        <v>70354</v>
      </c>
      <c r="K703" s="14">
        <v>70552</v>
      </c>
      <c r="L703" s="15">
        <v>70748</v>
      </c>
      <c r="M703" s="14">
        <v>71047</v>
      </c>
      <c r="N703" s="15">
        <v>71275</v>
      </c>
      <c r="O703" s="14">
        <v>71417</v>
      </c>
    </row>
    <row r="704" spans="1:15">
      <c r="A704" s="14">
        <v>68073</v>
      </c>
      <c r="B704" s="15">
        <v>68351</v>
      </c>
      <c r="C704" s="14">
        <v>68423</v>
      </c>
      <c r="D704" s="15">
        <v>68635</v>
      </c>
      <c r="E704" s="14">
        <v>68733</v>
      </c>
      <c r="F704" s="15">
        <v>68791</v>
      </c>
      <c r="G704" s="14">
        <v>68873</v>
      </c>
      <c r="H704" s="15">
        <v>68966</v>
      </c>
      <c r="I704" s="14">
        <v>69165</v>
      </c>
      <c r="J704" s="15">
        <v>70355</v>
      </c>
      <c r="K704" s="14">
        <v>70554</v>
      </c>
      <c r="L704" s="15">
        <v>70749</v>
      </c>
      <c r="M704" s="14">
        <v>71049</v>
      </c>
      <c r="N704" s="15">
        <v>71276</v>
      </c>
      <c r="O704" s="14">
        <v>71418</v>
      </c>
    </row>
    <row r="705" spans="1:15">
      <c r="A705" s="14">
        <v>68301</v>
      </c>
      <c r="B705" s="15">
        <v>68352</v>
      </c>
      <c r="C705" s="14">
        <v>68424</v>
      </c>
      <c r="D705" s="15">
        <v>68636</v>
      </c>
      <c r="E705" s="14">
        <v>68734</v>
      </c>
      <c r="F705" s="15">
        <v>68792</v>
      </c>
      <c r="G705" s="14">
        <v>68874</v>
      </c>
      <c r="H705" s="15">
        <v>68967</v>
      </c>
      <c r="I705" s="14">
        <v>69170</v>
      </c>
      <c r="J705" s="15">
        <v>70356</v>
      </c>
      <c r="K705" s="14">
        <v>70556</v>
      </c>
      <c r="L705" s="15">
        <v>70750</v>
      </c>
      <c r="M705" s="14">
        <v>71051</v>
      </c>
      <c r="N705" s="15">
        <v>71282</v>
      </c>
      <c r="O705" s="14">
        <v>71422</v>
      </c>
    </row>
    <row r="706" spans="1:15">
      <c r="A706" s="14">
        <v>68303</v>
      </c>
      <c r="B706" s="15">
        <v>68354</v>
      </c>
      <c r="C706" s="14">
        <v>68428</v>
      </c>
      <c r="D706" s="15">
        <v>68638</v>
      </c>
      <c r="E706" s="14">
        <v>68736</v>
      </c>
      <c r="F706" s="15">
        <v>68812</v>
      </c>
      <c r="G706" s="14">
        <v>68875</v>
      </c>
      <c r="H706" s="15">
        <v>68970</v>
      </c>
      <c r="I706" s="14">
        <v>69190</v>
      </c>
      <c r="J706" s="15">
        <v>70357</v>
      </c>
      <c r="K706" s="14">
        <v>70559</v>
      </c>
      <c r="L706" s="15">
        <v>70752</v>
      </c>
      <c r="M706" s="14">
        <v>71052</v>
      </c>
      <c r="N706" s="15">
        <v>71284</v>
      </c>
      <c r="O706" s="14">
        <v>71423</v>
      </c>
    </row>
    <row r="707" spans="1:15">
      <c r="A707" s="14">
        <v>68304</v>
      </c>
      <c r="B707" s="15">
        <v>68355</v>
      </c>
      <c r="C707" s="14">
        <v>68431</v>
      </c>
      <c r="D707" s="15">
        <v>68640</v>
      </c>
      <c r="E707" s="14">
        <v>68737</v>
      </c>
      <c r="F707" s="15">
        <v>68814</v>
      </c>
      <c r="G707" s="14">
        <v>68876</v>
      </c>
      <c r="H707" s="15">
        <v>68971</v>
      </c>
      <c r="I707" s="14">
        <v>69217</v>
      </c>
      <c r="J707" s="15">
        <v>70358</v>
      </c>
      <c r="K707" s="14">
        <v>70577</v>
      </c>
      <c r="L707" s="15">
        <v>70753</v>
      </c>
      <c r="M707" s="14">
        <v>71060</v>
      </c>
      <c r="N707" s="15">
        <v>71286</v>
      </c>
      <c r="O707" s="14">
        <v>71424</v>
      </c>
    </row>
    <row r="708" spans="1:15">
      <c r="A708" s="14">
        <v>68305</v>
      </c>
      <c r="B708" s="15">
        <v>68357</v>
      </c>
      <c r="C708" s="14">
        <v>68433</v>
      </c>
      <c r="D708" s="15">
        <v>68641</v>
      </c>
      <c r="E708" s="14">
        <v>68739</v>
      </c>
      <c r="F708" s="15">
        <v>68815</v>
      </c>
      <c r="G708" s="14">
        <v>68878</v>
      </c>
      <c r="H708" s="15">
        <v>68973</v>
      </c>
      <c r="I708" s="14">
        <v>69301</v>
      </c>
      <c r="J708" s="15">
        <v>70373</v>
      </c>
      <c r="K708" s="14">
        <v>70580</v>
      </c>
      <c r="L708" s="15">
        <v>70755</v>
      </c>
      <c r="M708" s="14">
        <v>71061</v>
      </c>
      <c r="N708" s="15">
        <v>71295</v>
      </c>
      <c r="O708" s="14">
        <v>71426</v>
      </c>
    </row>
    <row r="709" spans="1:15">
      <c r="A709" s="14">
        <v>68307</v>
      </c>
      <c r="B709" s="15">
        <v>68358</v>
      </c>
      <c r="C709" s="14">
        <v>68436</v>
      </c>
      <c r="D709" s="15">
        <v>68642</v>
      </c>
      <c r="E709" s="14">
        <v>68740</v>
      </c>
      <c r="F709" s="15">
        <v>68816</v>
      </c>
      <c r="G709" s="14">
        <v>68882</v>
      </c>
      <c r="H709" s="15">
        <v>68974</v>
      </c>
      <c r="I709" s="14">
        <v>69333</v>
      </c>
      <c r="J709" s="15">
        <v>70375</v>
      </c>
      <c r="K709" s="14">
        <v>70581</v>
      </c>
      <c r="L709" s="15">
        <v>70756</v>
      </c>
      <c r="M709" s="14">
        <v>71063</v>
      </c>
      <c r="N709" s="15">
        <v>71316</v>
      </c>
      <c r="O709" s="14">
        <v>71427</v>
      </c>
    </row>
    <row r="710" spans="1:15">
      <c r="A710" s="14">
        <v>68313</v>
      </c>
      <c r="B710" s="15">
        <v>68359</v>
      </c>
      <c r="C710" s="14">
        <v>68437</v>
      </c>
      <c r="D710" s="15">
        <v>68643</v>
      </c>
      <c r="E710" s="14">
        <v>68741</v>
      </c>
      <c r="F710" s="15">
        <v>68817</v>
      </c>
      <c r="G710" s="14">
        <v>68883</v>
      </c>
      <c r="H710" s="15">
        <v>68975</v>
      </c>
      <c r="I710" s="14">
        <v>69334</v>
      </c>
      <c r="J710" s="15">
        <v>70377</v>
      </c>
      <c r="K710" s="14">
        <v>70582</v>
      </c>
      <c r="L710" s="15">
        <v>70757</v>
      </c>
      <c r="M710" s="14">
        <v>71065</v>
      </c>
      <c r="N710" s="15">
        <v>71322</v>
      </c>
      <c r="O710" s="14">
        <v>71429</v>
      </c>
    </row>
    <row r="711" spans="1:15">
      <c r="A711" s="14">
        <v>68314</v>
      </c>
      <c r="B711" s="15">
        <v>68360</v>
      </c>
      <c r="C711" s="14">
        <v>68438</v>
      </c>
      <c r="D711" s="15">
        <v>68644</v>
      </c>
      <c r="E711" s="14">
        <v>68743</v>
      </c>
      <c r="F711" s="15">
        <v>68818</v>
      </c>
      <c r="G711" s="14">
        <v>68920</v>
      </c>
      <c r="H711" s="15">
        <v>68976</v>
      </c>
      <c r="I711" s="14">
        <v>69336</v>
      </c>
      <c r="J711" s="15">
        <v>70390</v>
      </c>
      <c r="K711" s="14">
        <v>70584</v>
      </c>
      <c r="L711" s="15">
        <v>70759</v>
      </c>
      <c r="M711" s="14">
        <v>71068</v>
      </c>
      <c r="N711" s="15">
        <v>71323</v>
      </c>
      <c r="O711" s="14">
        <v>71430</v>
      </c>
    </row>
    <row r="712" spans="1:15">
      <c r="A712" s="14">
        <v>68315</v>
      </c>
      <c r="B712" s="15">
        <v>68361</v>
      </c>
      <c r="C712" s="14">
        <v>68439</v>
      </c>
      <c r="D712" s="15">
        <v>68647</v>
      </c>
      <c r="E712" s="14">
        <v>68745</v>
      </c>
      <c r="F712" s="15">
        <v>68819</v>
      </c>
      <c r="G712" s="14">
        <v>68922</v>
      </c>
      <c r="H712" s="15">
        <v>68978</v>
      </c>
      <c r="I712" s="14">
        <v>69337</v>
      </c>
      <c r="J712" s="15">
        <v>70391</v>
      </c>
      <c r="K712" s="14">
        <v>70585</v>
      </c>
      <c r="L712" s="15">
        <v>70761</v>
      </c>
      <c r="M712" s="14">
        <v>71069</v>
      </c>
      <c r="N712" s="15">
        <v>71324</v>
      </c>
      <c r="O712" s="14">
        <v>71432</v>
      </c>
    </row>
    <row r="713" spans="1:15">
      <c r="A713" s="14">
        <v>68316</v>
      </c>
      <c r="B713" s="15">
        <v>68364</v>
      </c>
      <c r="C713" s="14">
        <v>68440</v>
      </c>
      <c r="D713" s="15">
        <v>68648</v>
      </c>
      <c r="E713" s="14">
        <v>68747</v>
      </c>
      <c r="F713" s="15">
        <v>68820</v>
      </c>
      <c r="G713" s="14">
        <v>68923</v>
      </c>
      <c r="H713" s="15">
        <v>68979</v>
      </c>
      <c r="I713" s="14">
        <v>69339</v>
      </c>
      <c r="J713" s="15">
        <v>70392</v>
      </c>
      <c r="K713" s="14">
        <v>70586</v>
      </c>
      <c r="L713" s="15">
        <v>70762</v>
      </c>
      <c r="M713" s="14">
        <v>71071</v>
      </c>
      <c r="N713" s="15">
        <v>71325</v>
      </c>
      <c r="O713" s="14">
        <v>71433</v>
      </c>
    </row>
    <row r="714" spans="1:15">
      <c r="A714" s="14">
        <v>68317</v>
      </c>
      <c r="B714" s="15">
        <v>68365</v>
      </c>
      <c r="C714" s="14">
        <v>68441</v>
      </c>
      <c r="D714" s="15">
        <v>68649</v>
      </c>
      <c r="E714" s="14">
        <v>68748</v>
      </c>
      <c r="F714" s="15">
        <v>68822</v>
      </c>
      <c r="G714" s="14">
        <v>68924</v>
      </c>
      <c r="H714" s="15">
        <v>68980</v>
      </c>
      <c r="I714" s="14">
        <v>69348</v>
      </c>
      <c r="J714" s="15">
        <v>70397</v>
      </c>
      <c r="K714" s="14">
        <v>70589</v>
      </c>
      <c r="L714" s="15">
        <v>70772</v>
      </c>
      <c r="M714" s="14">
        <v>71072</v>
      </c>
      <c r="N714" s="15">
        <v>71327</v>
      </c>
      <c r="O714" s="14">
        <v>71435</v>
      </c>
    </row>
    <row r="715" spans="1:15">
      <c r="A715" s="14">
        <v>68318</v>
      </c>
      <c r="B715" s="15">
        <v>68367</v>
      </c>
      <c r="C715" s="14">
        <v>68442</v>
      </c>
      <c r="D715" s="15">
        <v>68651</v>
      </c>
      <c r="E715" s="14">
        <v>68749</v>
      </c>
      <c r="F715" s="15">
        <v>68824</v>
      </c>
      <c r="G715" s="14">
        <v>68925</v>
      </c>
      <c r="H715" s="15">
        <v>68981</v>
      </c>
      <c r="I715" s="14">
        <v>69349</v>
      </c>
      <c r="J715" s="15">
        <v>70431</v>
      </c>
      <c r="K715" s="14">
        <v>70591</v>
      </c>
      <c r="L715" s="15">
        <v>70773</v>
      </c>
      <c r="M715" s="14">
        <v>71073</v>
      </c>
      <c r="N715" s="15">
        <v>71328</v>
      </c>
      <c r="O715" s="14">
        <v>71438</v>
      </c>
    </row>
    <row r="716" spans="1:15">
      <c r="A716" s="14">
        <v>68319</v>
      </c>
      <c r="B716" s="15">
        <v>68368</v>
      </c>
      <c r="C716" s="14">
        <v>68443</v>
      </c>
      <c r="D716" s="15">
        <v>68652</v>
      </c>
      <c r="E716" s="14">
        <v>68752</v>
      </c>
      <c r="F716" s="15">
        <v>68825</v>
      </c>
      <c r="G716" s="14">
        <v>68927</v>
      </c>
      <c r="H716" s="15">
        <v>68982</v>
      </c>
      <c r="I716" s="14">
        <v>69352</v>
      </c>
      <c r="J716" s="15">
        <v>70436</v>
      </c>
      <c r="K716" s="14">
        <v>70633</v>
      </c>
      <c r="L716" s="15">
        <v>70775</v>
      </c>
      <c r="M716" s="14">
        <v>71078</v>
      </c>
      <c r="N716" s="15">
        <v>71331</v>
      </c>
      <c r="O716" s="14">
        <v>71441</v>
      </c>
    </row>
    <row r="717" spans="1:15">
      <c r="A717" s="14">
        <v>68320</v>
      </c>
      <c r="B717" s="15">
        <v>68370</v>
      </c>
      <c r="C717" s="14">
        <v>68445</v>
      </c>
      <c r="D717" s="15">
        <v>68653</v>
      </c>
      <c r="E717" s="14">
        <v>68755</v>
      </c>
      <c r="F717" s="15">
        <v>68826</v>
      </c>
      <c r="G717" s="14">
        <v>68928</v>
      </c>
      <c r="H717" s="15">
        <v>69021</v>
      </c>
      <c r="I717" s="14">
        <v>69353</v>
      </c>
      <c r="J717" s="15">
        <v>70438</v>
      </c>
      <c r="K717" s="14">
        <v>70638</v>
      </c>
      <c r="L717" s="15">
        <v>70777</v>
      </c>
      <c r="M717" s="14">
        <v>71079</v>
      </c>
      <c r="N717" s="15">
        <v>71333</v>
      </c>
      <c r="O717" s="14">
        <v>71446</v>
      </c>
    </row>
    <row r="718" spans="1:15">
      <c r="A718" s="14">
        <v>68321</v>
      </c>
      <c r="B718" s="15">
        <v>68371</v>
      </c>
      <c r="C718" s="14">
        <v>68446</v>
      </c>
      <c r="D718" s="15">
        <v>68654</v>
      </c>
      <c r="E718" s="14">
        <v>68756</v>
      </c>
      <c r="F718" s="15">
        <v>68827</v>
      </c>
      <c r="G718" s="14">
        <v>68929</v>
      </c>
      <c r="H718" s="15">
        <v>69022</v>
      </c>
      <c r="I718" s="14">
        <v>69356</v>
      </c>
      <c r="J718" s="15">
        <v>70442</v>
      </c>
      <c r="K718" s="14">
        <v>70639</v>
      </c>
      <c r="L718" s="15">
        <v>70781</v>
      </c>
      <c r="M718" s="14">
        <v>71082</v>
      </c>
      <c r="N718" s="15">
        <v>71334</v>
      </c>
      <c r="O718" s="14">
        <v>71447</v>
      </c>
    </row>
    <row r="719" spans="1:15">
      <c r="A719" s="14">
        <v>68322</v>
      </c>
      <c r="B719" s="15">
        <v>68372</v>
      </c>
      <c r="C719" s="14">
        <v>68447</v>
      </c>
      <c r="D719" s="15">
        <v>68655</v>
      </c>
      <c r="E719" s="14">
        <v>68757</v>
      </c>
      <c r="F719" s="15">
        <v>68831</v>
      </c>
      <c r="G719" s="14">
        <v>68930</v>
      </c>
      <c r="H719" s="15">
        <v>69025</v>
      </c>
      <c r="I719" s="14">
        <v>69358</v>
      </c>
      <c r="J719" s="15">
        <v>70444</v>
      </c>
      <c r="K719" s="14">
        <v>70644</v>
      </c>
      <c r="L719" s="15">
        <v>70783</v>
      </c>
      <c r="M719" s="14">
        <v>71219</v>
      </c>
      <c r="N719" s="15">
        <v>71336</v>
      </c>
      <c r="O719" s="14">
        <v>71449</v>
      </c>
    </row>
    <row r="720" spans="1:15">
      <c r="A720" s="14">
        <v>68323</v>
      </c>
      <c r="B720" s="15">
        <v>68374</v>
      </c>
      <c r="C720" s="14">
        <v>68448</v>
      </c>
      <c r="D720" s="15">
        <v>68658</v>
      </c>
      <c r="E720" s="14">
        <v>68758</v>
      </c>
      <c r="F720" s="15">
        <v>68832</v>
      </c>
      <c r="G720" s="14">
        <v>68932</v>
      </c>
      <c r="H720" s="15">
        <v>69028</v>
      </c>
      <c r="I720" s="14">
        <v>70036</v>
      </c>
      <c r="J720" s="15">
        <v>70446</v>
      </c>
      <c r="K720" s="14">
        <v>70645</v>
      </c>
      <c r="L720" s="15">
        <v>70784</v>
      </c>
      <c r="M720" s="14">
        <v>71222</v>
      </c>
      <c r="N720" s="15">
        <v>71339</v>
      </c>
      <c r="O720" s="14">
        <v>71452</v>
      </c>
    </row>
    <row r="721" spans="1:15">
      <c r="A721" s="14">
        <v>68324</v>
      </c>
      <c r="B721" s="15">
        <v>68376</v>
      </c>
      <c r="C721" s="14">
        <v>68450</v>
      </c>
      <c r="D721" s="15">
        <v>68660</v>
      </c>
      <c r="E721" s="14">
        <v>68761</v>
      </c>
      <c r="F721" s="15">
        <v>68835</v>
      </c>
      <c r="G721" s="14">
        <v>68933</v>
      </c>
      <c r="H721" s="15">
        <v>69029</v>
      </c>
      <c r="I721" s="14">
        <v>70040</v>
      </c>
      <c r="J721" s="15">
        <v>70449</v>
      </c>
      <c r="K721" s="14">
        <v>70647</v>
      </c>
      <c r="L721" s="15">
        <v>70788</v>
      </c>
      <c r="M721" s="14">
        <v>71225</v>
      </c>
      <c r="N721" s="15">
        <v>71342</v>
      </c>
      <c r="O721" s="14">
        <v>71454</v>
      </c>
    </row>
    <row r="722" spans="1:15">
      <c r="A722" s="14">
        <v>68325</v>
      </c>
      <c r="B722" s="15">
        <v>68377</v>
      </c>
      <c r="C722" s="14">
        <v>68453</v>
      </c>
      <c r="D722" s="15">
        <v>68662</v>
      </c>
      <c r="E722" s="14">
        <v>68763</v>
      </c>
      <c r="F722" s="15">
        <v>68836</v>
      </c>
      <c r="G722" s="14">
        <v>68935</v>
      </c>
      <c r="H722" s="15">
        <v>69031</v>
      </c>
      <c r="I722" s="14">
        <v>70041</v>
      </c>
      <c r="J722" s="15">
        <v>70453</v>
      </c>
      <c r="K722" s="14">
        <v>70648</v>
      </c>
      <c r="L722" s="15">
        <v>70789</v>
      </c>
      <c r="M722" s="14">
        <v>71226</v>
      </c>
      <c r="N722" s="15">
        <v>71345</v>
      </c>
      <c r="O722" s="14">
        <v>71456</v>
      </c>
    </row>
    <row r="723" spans="1:15">
      <c r="A723" s="14">
        <v>68326</v>
      </c>
      <c r="B723" s="15">
        <v>68378</v>
      </c>
      <c r="C723" s="14">
        <v>68454</v>
      </c>
      <c r="D723" s="15">
        <v>68663</v>
      </c>
      <c r="E723" s="14">
        <v>68764</v>
      </c>
      <c r="F723" s="15">
        <v>68837</v>
      </c>
      <c r="G723" s="14">
        <v>68937</v>
      </c>
      <c r="H723" s="15">
        <v>69033</v>
      </c>
      <c r="I723" s="14">
        <v>70046</v>
      </c>
      <c r="J723" s="15">
        <v>70456</v>
      </c>
      <c r="K723" s="14">
        <v>70650</v>
      </c>
      <c r="L723" s="15">
        <v>71001</v>
      </c>
      <c r="M723" s="14">
        <v>71227</v>
      </c>
      <c r="N723" s="15">
        <v>71346</v>
      </c>
      <c r="O723" s="14">
        <v>71460</v>
      </c>
    </row>
    <row r="724" spans="1:15">
      <c r="A724" s="14">
        <v>68327</v>
      </c>
      <c r="B724" s="15">
        <v>68380</v>
      </c>
      <c r="C724" s="14">
        <v>68455</v>
      </c>
      <c r="D724" s="15">
        <v>68665</v>
      </c>
      <c r="E724" s="14">
        <v>68765</v>
      </c>
      <c r="F724" s="15">
        <v>68838</v>
      </c>
      <c r="G724" s="14">
        <v>68938</v>
      </c>
      <c r="H724" s="15">
        <v>69036</v>
      </c>
      <c r="I724" s="14">
        <v>70049</v>
      </c>
      <c r="J724" s="15">
        <v>70462</v>
      </c>
      <c r="K724" s="14">
        <v>70654</v>
      </c>
      <c r="L724" s="15">
        <v>71004</v>
      </c>
      <c r="M724" s="14">
        <v>71229</v>
      </c>
      <c r="N724" s="15">
        <v>71353</v>
      </c>
      <c r="O724" s="14">
        <v>71465</v>
      </c>
    </row>
    <row r="725" spans="1:15">
      <c r="A725" s="14">
        <v>68328</v>
      </c>
      <c r="B725" s="15">
        <v>68382</v>
      </c>
      <c r="C725" s="14">
        <v>68456</v>
      </c>
      <c r="D725" s="15">
        <v>68666</v>
      </c>
      <c r="E725" s="14">
        <v>68766</v>
      </c>
      <c r="F725" s="15">
        <v>68841</v>
      </c>
      <c r="G725" s="14">
        <v>68939</v>
      </c>
      <c r="H725" s="15">
        <v>69041</v>
      </c>
      <c r="I725" s="14">
        <v>70052</v>
      </c>
      <c r="J725" s="15">
        <v>70463</v>
      </c>
      <c r="K725" s="14">
        <v>70655</v>
      </c>
      <c r="L725" s="15">
        <v>71007</v>
      </c>
      <c r="M725" s="14">
        <v>71230</v>
      </c>
      <c r="N725" s="15">
        <v>71354</v>
      </c>
      <c r="O725" s="14">
        <v>71467</v>
      </c>
    </row>
    <row r="726" spans="1:15">
      <c r="A726" s="14">
        <v>68329</v>
      </c>
      <c r="B726" s="15">
        <v>68401</v>
      </c>
      <c r="C726" s="14">
        <v>68457</v>
      </c>
      <c r="D726" s="15">
        <v>68667</v>
      </c>
      <c r="E726" s="14">
        <v>68767</v>
      </c>
      <c r="F726" s="15">
        <v>68842</v>
      </c>
      <c r="G726" s="14">
        <v>68940</v>
      </c>
      <c r="H726" s="15">
        <v>69043</v>
      </c>
      <c r="I726" s="14">
        <v>70057</v>
      </c>
      <c r="J726" s="15">
        <v>70465</v>
      </c>
      <c r="K726" s="14">
        <v>70657</v>
      </c>
      <c r="L726" s="15">
        <v>71008</v>
      </c>
      <c r="M726" s="14">
        <v>71232</v>
      </c>
      <c r="N726" s="15">
        <v>71355</v>
      </c>
      <c r="O726" s="14">
        <v>71469</v>
      </c>
    </row>
    <row r="727" spans="1:15">
      <c r="A727" s="14">
        <v>68331</v>
      </c>
      <c r="B727" s="15">
        <v>68402</v>
      </c>
      <c r="C727" s="14">
        <v>68458</v>
      </c>
      <c r="D727" s="15">
        <v>68669</v>
      </c>
      <c r="E727" s="14">
        <v>68768</v>
      </c>
      <c r="F727" s="15">
        <v>68843</v>
      </c>
      <c r="G727" s="14">
        <v>68941</v>
      </c>
      <c r="H727" s="15">
        <v>69120</v>
      </c>
      <c r="I727" s="14">
        <v>70066</v>
      </c>
      <c r="J727" s="15">
        <v>70467</v>
      </c>
      <c r="K727" s="14">
        <v>70658</v>
      </c>
      <c r="L727" s="15">
        <v>71018</v>
      </c>
      <c r="M727" s="14">
        <v>71233</v>
      </c>
      <c r="N727" s="15">
        <v>71356</v>
      </c>
      <c r="O727" s="14">
        <v>71474</v>
      </c>
    </row>
    <row r="728" spans="1:15">
      <c r="A728" s="14">
        <v>68332</v>
      </c>
      <c r="B728" s="15">
        <v>68403</v>
      </c>
      <c r="C728" s="14">
        <v>68460</v>
      </c>
      <c r="D728" s="15">
        <v>68710</v>
      </c>
      <c r="E728" s="14">
        <v>68769</v>
      </c>
      <c r="F728" s="15">
        <v>68844</v>
      </c>
      <c r="G728" s="14">
        <v>68942</v>
      </c>
      <c r="H728" s="15">
        <v>69122</v>
      </c>
      <c r="I728" s="14">
        <v>70067</v>
      </c>
      <c r="J728" s="15">
        <v>70512</v>
      </c>
      <c r="K728" s="14">
        <v>70660</v>
      </c>
      <c r="L728" s="15">
        <v>71019</v>
      </c>
      <c r="M728" s="14">
        <v>71234</v>
      </c>
      <c r="N728" s="15">
        <v>71357</v>
      </c>
      <c r="O728" s="14">
        <v>71475</v>
      </c>
    </row>
    <row r="729" spans="1:15">
      <c r="A729" s="14">
        <v>68335</v>
      </c>
      <c r="B729" s="15">
        <v>68404</v>
      </c>
      <c r="C729" s="14">
        <v>68461</v>
      </c>
      <c r="D729" s="15">
        <v>68711</v>
      </c>
      <c r="E729" s="14">
        <v>68770</v>
      </c>
      <c r="F729" s="15">
        <v>68846</v>
      </c>
      <c r="G729" s="14">
        <v>68944</v>
      </c>
      <c r="H729" s="15">
        <v>69125</v>
      </c>
      <c r="I729" s="14">
        <v>70080</v>
      </c>
      <c r="J729" s="15">
        <v>70513</v>
      </c>
      <c r="K729" s="14">
        <v>70661</v>
      </c>
      <c r="L729" s="15">
        <v>71023</v>
      </c>
      <c r="M729" s="14">
        <v>71235</v>
      </c>
      <c r="N729" s="15">
        <v>71358</v>
      </c>
      <c r="O729" s="14">
        <v>71479</v>
      </c>
    </row>
    <row r="730" spans="1:15">
      <c r="A730" s="14">
        <v>68336</v>
      </c>
      <c r="B730" s="15">
        <v>68405</v>
      </c>
      <c r="C730" s="14">
        <v>68463</v>
      </c>
      <c r="D730" s="15">
        <v>68713</v>
      </c>
      <c r="E730" s="14">
        <v>68771</v>
      </c>
      <c r="F730" s="15">
        <v>68850</v>
      </c>
      <c r="G730" s="14">
        <v>68945</v>
      </c>
      <c r="H730" s="15">
        <v>69129</v>
      </c>
      <c r="I730" s="14">
        <v>70081</v>
      </c>
      <c r="J730" s="15">
        <v>70514</v>
      </c>
      <c r="K730" s="14">
        <v>70662</v>
      </c>
      <c r="L730" s="15">
        <v>71024</v>
      </c>
      <c r="M730" s="14">
        <v>71237</v>
      </c>
      <c r="N730" s="15">
        <v>71362</v>
      </c>
      <c r="O730" s="14">
        <v>71480</v>
      </c>
    </row>
    <row r="731" spans="1:15">
      <c r="A731" s="14">
        <v>68337</v>
      </c>
      <c r="B731" s="15">
        <v>68406</v>
      </c>
      <c r="C731" s="14">
        <v>68464</v>
      </c>
      <c r="D731" s="15">
        <v>68715</v>
      </c>
      <c r="E731" s="14">
        <v>68772</v>
      </c>
      <c r="F731" s="15">
        <v>68852</v>
      </c>
      <c r="G731" s="14">
        <v>68947</v>
      </c>
      <c r="H731" s="15">
        <v>69130</v>
      </c>
      <c r="I731" s="14">
        <v>70082</v>
      </c>
      <c r="J731" s="15">
        <v>70515</v>
      </c>
      <c r="K731" s="14">
        <v>70712</v>
      </c>
      <c r="L731" s="15">
        <v>71027</v>
      </c>
      <c r="M731" s="14">
        <v>71238</v>
      </c>
      <c r="N731" s="15">
        <v>71366</v>
      </c>
      <c r="O731" s="14">
        <v>71483</v>
      </c>
    </row>
    <row r="732" spans="1:15">
      <c r="A732" s="14">
        <v>68338</v>
      </c>
      <c r="B732" s="15">
        <v>68407</v>
      </c>
      <c r="C732" s="14">
        <v>68465</v>
      </c>
      <c r="D732" s="15">
        <v>68716</v>
      </c>
      <c r="E732" s="14">
        <v>68773</v>
      </c>
      <c r="F732" s="15">
        <v>68853</v>
      </c>
      <c r="G732" s="14">
        <v>68949</v>
      </c>
      <c r="H732" s="15">
        <v>69133</v>
      </c>
      <c r="I732" s="14">
        <v>70083</v>
      </c>
      <c r="J732" s="15">
        <v>70516</v>
      </c>
      <c r="K732" s="14">
        <v>70715</v>
      </c>
      <c r="L732" s="15">
        <v>71028</v>
      </c>
      <c r="M732" s="14">
        <v>71242</v>
      </c>
      <c r="N732" s="15">
        <v>71367</v>
      </c>
      <c r="O732" s="14">
        <v>71486</v>
      </c>
    </row>
    <row r="733" spans="1:15">
      <c r="A733" s="14">
        <v>68339</v>
      </c>
      <c r="B733" s="15">
        <v>68409</v>
      </c>
      <c r="C733" s="14">
        <v>68466</v>
      </c>
      <c r="D733" s="15">
        <v>68717</v>
      </c>
      <c r="E733" s="14">
        <v>68777</v>
      </c>
      <c r="F733" s="15">
        <v>68854</v>
      </c>
      <c r="G733" s="14">
        <v>68950</v>
      </c>
      <c r="H733" s="15">
        <v>69134</v>
      </c>
      <c r="I733" s="14">
        <v>70085</v>
      </c>
      <c r="J733" s="15">
        <v>70521</v>
      </c>
      <c r="K733" s="14">
        <v>70717</v>
      </c>
      <c r="L733" s="15">
        <v>71029</v>
      </c>
      <c r="M733" s="14">
        <v>71243</v>
      </c>
      <c r="N733" s="15">
        <v>71368</v>
      </c>
      <c r="O733" s="14">
        <v>71496</v>
      </c>
    </row>
    <row r="734" spans="1:15">
      <c r="A734" s="14">
        <v>68340</v>
      </c>
      <c r="B734" s="15">
        <v>68410</v>
      </c>
      <c r="C734" s="14">
        <v>68620</v>
      </c>
      <c r="D734" s="15">
        <v>68718</v>
      </c>
      <c r="E734" s="14">
        <v>68779</v>
      </c>
      <c r="F734" s="15">
        <v>68856</v>
      </c>
      <c r="G734" s="14">
        <v>68952</v>
      </c>
      <c r="H734" s="15">
        <v>69135</v>
      </c>
      <c r="I734" s="14">
        <v>70086</v>
      </c>
      <c r="J734" s="15">
        <v>70531</v>
      </c>
      <c r="K734" s="14">
        <v>70720</v>
      </c>
      <c r="L734" s="15">
        <v>71030</v>
      </c>
      <c r="M734" s="14">
        <v>71249</v>
      </c>
      <c r="N734" s="15">
        <v>71369</v>
      </c>
      <c r="O734" s="14">
        <v>71630</v>
      </c>
    </row>
    <row r="735" spans="1:15">
      <c r="A735" s="14">
        <v>68341</v>
      </c>
      <c r="B735" s="15">
        <v>68413</v>
      </c>
      <c r="C735" s="14">
        <v>68622</v>
      </c>
      <c r="D735" s="15">
        <v>68720</v>
      </c>
      <c r="E735" s="14">
        <v>68780</v>
      </c>
      <c r="F735" s="15">
        <v>68858</v>
      </c>
      <c r="G735" s="14">
        <v>68954</v>
      </c>
      <c r="H735" s="15">
        <v>69138</v>
      </c>
      <c r="I735" s="14">
        <v>70090</v>
      </c>
      <c r="J735" s="15">
        <v>70534</v>
      </c>
      <c r="K735" s="14">
        <v>70722</v>
      </c>
      <c r="L735" s="15">
        <v>71032</v>
      </c>
      <c r="M735" s="14">
        <v>71251</v>
      </c>
      <c r="N735" s="15">
        <v>71371</v>
      </c>
      <c r="O735" s="14">
        <v>71638</v>
      </c>
    </row>
    <row r="736" spans="1:15">
      <c r="A736" s="14">
        <v>68342</v>
      </c>
      <c r="B736" s="15">
        <v>68414</v>
      </c>
      <c r="C736" s="14">
        <v>68623</v>
      </c>
      <c r="D736" s="15">
        <v>68722</v>
      </c>
      <c r="E736" s="14">
        <v>68781</v>
      </c>
      <c r="F736" s="15">
        <v>68861</v>
      </c>
      <c r="G736" s="14">
        <v>68955</v>
      </c>
      <c r="H736" s="15">
        <v>69143</v>
      </c>
      <c r="I736" s="14">
        <v>70091</v>
      </c>
      <c r="J736" s="15">
        <v>70537</v>
      </c>
      <c r="K736" s="14">
        <v>70725</v>
      </c>
      <c r="L736" s="15">
        <v>71034</v>
      </c>
      <c r="M736" s="14">
        <v>71254</v>
      </c>
      <c r="N736" s="15">
        <v>71373</v>
      </c>
      <c r="O736" s="14">
        <v>71639</v>
      </c>
    </row>
    <row r="737" spans="1:15">
      <c r="A737" s="14">
        <v>68343</v>
      </c>
      <c r="B737" s="15">
        <v>68415</v>
      </c>
      <c r="C737" s="14">
        <v>68624</v>
      </c>
      <c r="D737" s="15">
        <v>68723</v>
      </c>
      <c r="E737" s="14">
        <v>68783</v>
      </c>
      <c r="F737" s="15">
        <v>68862</v>
      </c>
      <c r="G737" s="14">
        <v>68956</v>
      </c>
      <c r="H737" s="15">
        <v>69145</v>
      </c>
      <c r="I737" s="14">
        <v>70339</v>
      </c>
      <c r="J737" s="15">
        <v>70538</v>
      </c>
      <c r="K737" s="14">
        <v>70729</v>
      </c>
      <c r="L737" s="15">
        <v>71038</v>
      </c>
      <c r="M737" s="14">
        <v>71256</v>
      </c>
      <c r="N737" s="15">
        <v>71377</v>
      </c>
      <c r="O737" s="14">
        <v>71640</v>
      </c>
    </row>
    <row r="738" spans="1:15">
      <c r="A738" s="14">
        <v>68344</v>
      </c>
      <c r="B738" s="15">
        <v>68416</v>
      </c>
      <c r="C738" s="14">
        <v>68626</v>
      </c>
      <c r="D738" s="15">
        <v>68724</v>
      </c>
      <c r="E738" s="14">
        <v>68784</v>
      </c>
      <c r="F738" s="15">
        <v>68863</v>
      </c>
      <c r="G738" s="14">
        <v>68957</v>
      </c>
      <c r="H738" s="15">
        <v>69146</v>
      </c>
      <c r="I738" s="14">
        <v>70340</v>
      </c>
      <c r="J738" s="15">
        <v>70540</v>
      </c>
      <c r="K738" s="14">
        <v>70730</v>
      </c>
      <c r="L738" s="15">
        <v>71039</v>
      </c>
      <c r="M738" s="14">
        <v>71259</v>
      </c>
      <c r="N738" s="15">
        <v>71378</v>
      </c>
      <c r="O738" s="14">
        <v>71642</v>
      </c>
    </row>
    <row r="739" spans="1:15">
      <c r="A739" s="14">
        <v>71643</v>
      </c>
      <c r="B739" s="15">
        <v>71826</v>
      </c>
      <c r="C739" s="14">
        <v>72006</v>
      </c>
      <c r="D739" s="15">
        <v>72125</v>
      </c>
      <c r="E739" s="14">
        <v>72355</v>
      </c>
      <c r="F739" s="15">
        <v>72450</v>
      </c>
      <c r="G739" s="14">
        <v>72568</v>
      </c>
      <c r="H739" s="15">
        <v>72740</v>
      </c>
      <c r="I739" s="14">
        <v>72948</v>
      </c>
      <c r="J739" s="15">
        <v>73074</v>
      </c>
      <c r="K739" s="14">
        <v>73541</v>
      </c>
      <c r="L739" s="15">
        <v>73662</v>
      </c>
      <c r="M739" s="14">
        <v>73801</v>
      </c>
      <c r="N739" s="15">
        <v>74052</v>
      </c>
      <c r="O739" s="14">
        <v>74431</v>
      </c>
    </row>
    <row r="740" spans="1:15">
      <c r="A740" s="14">
        <v>71644</v>
      </c>
      <c r="B740" s="15">
        <v>71828</v>
      </c>
      <c r="C740" s="14">
        <v>72010</v>
      </c>
      <c r="D740" s="15">
        <v>72126</v>
      </c>
      <c r="E740" s="14">
        <v>72358</v>
      </c>
      <c r="F740" s="15">
        <v>72453</v>
      </c>
      <c r="G740" s="14">
        <v>72571</v>
      </c>
      <c r="H740" s="15">
        <v>72744</v>
      </c>
      <c r="I740" s="14">
        <v>72949</v>
      </c>
      <c r="J740" s="15">
        <v>73075</v>
      </c>
      <c r="K740" s="14">
        <v>73542</v>
      </c>
      <c r="L740" s="15">
        <v>73663</v>
      </c>
      <c r="M740" s="14">
        <v>73802</v>
      </c>
      <c r="N740" s="15">
        <v>74054</v>
      </c>
      <c r="O740" s="14">
        <v>74432</v>
      </c>
    </row>
    <row r="741" spans="1:15">
      <c r="A741" s="14">
        <v>71646</v>
      </c>
      <c r="B741" s="15">
        <v>71832</v>
      </c>
      <c r="C741" s="14">
        <v>72016</v>
      </c>
      <c r="D741" s="15">
        <v>72127</v>
      </c>
      <c r="E741" s="14">
        <v>72360</v>
      </c>
      <c r="F741" s="15">
        <v>72454</v>
      </c>
      <c r="G741" s="14">
        <v>72572</v>
      </c>
      <c r="H741" s="15">
        <v>72747</v>
      </c>
      <c r="I741" s="14">
        <v>72950</v>
      </c>
      <c r="J741" s="15">
        <v>73077</v>
      </c>
      <c r="K741" s="14">
        <v>73546</v>
      </c>
      <c r="L741" s="15">
        <v>73664</v>
      </c>
      <c r="M741" s="14">
        <v>73832</v>
      </c>
      <c r="N741" s="15">
        <v>74058</v>
      </c>
      <c r="O741" s="14">
        <v>74434</v>
      </c>
    </row>
    <row r="742" spans="1:15">
      <c r="A742" s="14">
        <v>71647</v>
      </c>
      <c r="B742" s="15">
        <v>71835</v>
      </c>
      <c r="C742" s="14">
        <v>72017</v>
      </c>
      <c r="D742" s="15">
        <v>72128</v>
      </c>
      <c r="E742" s="14">
        <v>72365</v>
      </c>
      <c r="F742" s="15">
        <v>72455</v>
      </c>
      <c r="G742" s="14">
        <v>72573</v>
      </c>
      <c r="H742" s="15">
        <v>72749</v>
      </c>
      <c r="I742" s="14">
        <v>72952</v>
      </c>
      <c r="J742" s="15">
        <v>73080</v>
      </c>
      <c r="K742" s="14">
        <v>73547</v>
      </c>
      <c r="L742" s="15">
        <v>73666</v>
      </c>
      <c r="M742" s="14">
        <v>73834</v>
      </c>
      <c r="N742" s="15">
        <v>74059</v>
      </c>
      <c r="O742" s="14">
        <v>74435</v>
      </c>
    </row>
    <row r="743" spans="1:15">
      <c r="A743" s="14">
        <v>71653</v>
      </c>
      <c r="B743" s="15">
        <v>71837</v>
      </c>
      <c r="C743" s="14">
        <v>72020</v>
      </c>
      <c r="D743" s="15">
        <v>72129</v>
      </c>
      <c r="E743" s="14">
        <v>72366</v>
      </c>
      <c r="F743" s="15">
        <v>72456</v>
      </c>
      <c r="G743" s="14">
        <v>72575</v>
      </c>
      <c r="H743" s="15">
        <v>72768</v>
      </c>
      <c r="I743" s="14">
        <v>72958</v>
      </c>
      <c r="J743" s="15">
        <v>73086</v>
      </c>
      <c r="K743" s="14">
        <v>73548</v>
      </c>
      <c r="L743" s="15">
        <v>73669</v>
      </c>
      <c r="M743" s="14">
        <v>73835</v>
      </c>
      <c r="N743" s="15">
        <v>74060</v>
      </c>
      <c r="O743" s="14">
        <v>74436</v>
      </c>
    </row>
    <row r="744" spans="1:15">
      <c r="A744" s="14">
        <v>71658</v>
      </c>
      <c r="B744" s="15">
        <v>71838</v>
      </c>
      <c r="C744" s="14">
        <v>72021</v>
      </c>
      <c r="D744" s="15">
        <v>72130</v>
      </c>
      <c r="E744" s="14">
        <v>72369</v>
      </c>
      <c r="F744" s="15">
        <v>72457</v>
      </c>
      <c r="G744" s="14">
        <v>72576</v>
      </c>
      <c r="H744" s="15">
        <v>72769</v>
      </c>
      <c r="I744" s="14">
        <v>73001</v>
      </c>
      <c r="J744" s="15">
        <v>73090</v>
      </c>
      <c r="K744" s="14">
        <v>73549</v>
      </c>
      <c r="L744" s="15">
        <v>73673</v>
      </c>
      <c r="M744" s="14">
        <v>73838</v>
      </c>
      <c r="N744" s="15">
        <v>74061</v>
      </c>
      <c r="O744" s="14">
        <v>74437</v>
      </c>
    </row>
    <row r="745" spans="1:15">
      <c r="A745" s="14">
        <v>71660</v>
      </c>
      <c r="B745" s="15">
        <v>71842</v>
      </c>
      <c r="C745" s="14">
        <v>72024</v>
      </c>
      <c r="D745" s="15">
        <v>72131</v>
      </c>
      <c r="E745" s="14">
        <v>72370</v>
      </c>
      <c r="F745" s="15">
        <v>72458</v>
      </c>
      <c r="G745" s="14">
        <v>72577</v>
      </c>
      <c r="H745" s="15">
        <v>72773</v>
      </c>
      <c r="I745" s="14">
        <v>73002</v>
      </c>
      <c r="J745" s="15">
        <v>73092</v>
      </c>
      <c r="K745" s="14">
        <v>73550</v>
      </c>
      <c r="L745" s="15">
        <v>73716</v>
      </c>
      <c r="M745" s="14">
        <v>73840</v>
      </c>
      <c r="N745" s="15">
        <v>74062</v>
      </c>
      <c r="O745" s="14">
        <v>74438</v>
      </c>
    </row>
    <row r="746" spans="1:15">
      <c r="A746" s="14">
        <v>71661</v>
      </c>
      <c r="B746" s="15">
        <v>71847</v>
      </c>
      <c r="C746" s="14">
        <v>72025</v>
      </c>
      <c r="D746" s="15">
        <v>72132</v>
      </c>
      <c r="E746" s="14">
        <v>72372</v>
      </c>
      <c r="F746" s="15">
        <v>72460</v>
      </c>
      <c r="G746" s="14">
        <v>72579</v>
      </c>
      <c r="H746" s="15">
        <v>72774</v>
      </c>
      <c r="I746" s="14">
        <v>73004</v>
      </c>
      <c r="J746" s="15">
        <v>73095</v>
      </c>
      <c r="K746" s="14">
        <v>73552</v>
      </c>
      <c r="L746" s="15">
        <v>73717</v>
      </c>
      <c r="M746" s="14">
        <v>73841</v>
      </c>
      <c r="N746" s="15">
        <v>74070</v>
      </c>
      <c r="O746" s="14">
        <v>74440</v>
      </c>
    </row>
    <row r="747" spans="1:15">
      <c r="A747" s="14">
        <v>71662</v>
      </c>
      <c r="B747" s="15">
        <v>71851</v>
      </c>
      <c r="C747" s="14">
        <v>72028</v>
      </c>
      <c r="D747" s="15">
        <v>72133</v>
      </c>
      <c r="E747" s="14">
        <v>72373</v>
      </c>
      <c r="F747" s="15">
        <v>72461</v>
      </c>
      <c r="G747" s="14">
        <v>72581</v>
      </c>
      <c r="H747" s="15">
        <v>72821</v>
      </c>
      <c r="I747" s="14">
        <v>73005</v>
      </c>
      <c r="J747" s="15">
        <v>73098</v>
      </c>
      <c r="K747" s="14">
        <v>73553</v>
      </c>
      <c r="L747" s="15">
        <v>73718</v>
      </c>
      <c r="M747" s="14">
        <v>73847</v>
      </c>
      <c r="N747" s="15">
        <v>74079</v>
      </c>
      <c r="O747" s="14">
        <v>74441</v>
      </c>
    </row>
    <row r="748" spans="1:15">
      <c r="A748" s="14">
        <v>71663</v>
      </c>
      <c r="B748" s="15">
        <v>71852</v>
      </c>
      <c r="C748" s="14">
        <v>72029</v>
      </c>
      <c r="D748" s="15">
        <v>72134</v>
      </c>
      <c r="E748" s="14">
        <v>72374</v>
      </c>
      <c r="F748" s="15">
        <v>72462</v>
      </c>
      <c r="G748" s="14">
        <v>72585</v>
      </c>
      <c r="H748" s="15">
        <v>72823</v>
      </c>
      <c r="I748" s="14">
        <v>73006</v>
      </c>
      <c r="J748" s="15">
        <v>73165</v>
      </c>
      <c r="K748" s="14">
        <v>73554</v>
      </c>
      <c r="L748" s="15">
        <v>73720</v>
      </c>
      <c r="M748" s="14">
        <v>73852</v>
      </c>
      <c r="N748" s="15">
        <v>74080</v>
      </c>
      <c r="O748" s="14">
        <v>74445</v>
      </c>
    </row>
    <row r="749" spans="1:15">
      <c r="A749" s="14">
        <v>71665</v>
      </c>
      <c r="B749" s="15">
        <v>71855</v>
      </c>
      <c r="C749" s="14">
        <v>72036</v>
      </c>
      <c r="D749" s="15">
        <v>72135</v>
      </c>
      <c r="E749" s="14">
        <v>72376</v>
      </c>
      <c r="F749" s="15">
        <v>72467</v>
      </c>
      <c r="G749" s="14">
        <v>72610</v>
      </c>
      <c r="H749" s="15">
        <v>72824</v>
      </c>
      <c r="I749" s="14">
        <v>73009</v>
      </c>
      <c r="J749" s="15">
        <v>73432</v>
      </c>
      <c r="K749" s="14">
        <v>73556</v>
      </c>
      <c r="L749" s="15">
        <v>73724</v>
      </c>
      <c r="M749" s="14">
        <v>73853</v>
      </c>
      <c r="N749" s="15">
        <v>74081</v>
      </c>
      <c r="O749" s="14">
        <v>74450</v>
      </c>
    </row>
    <row r="750" spans="1:15">
      <c r="A750" s="14">
        <v>71667</v>
      </c>
      <c r="B750" s="15">
        <v>71857</v>
      </c>
      <c r="C750" s="14">
        <v>72039</v>
      </c>
      <c r="D750" s="15">
        <v>72136</v>
      </c>
      <c r="E750" s="14">
        <v>72383</v>
      </c>
      <c r="F750" s="15">
        <v>72469</v>
      </c>
      <c r="G750" s="14">
        <v>72611</v>
      </c>
      <c r="H750" s="15">
        <v>72827</v>
      </c>
      <c r="I750" s="14">
        <v>73010</v>
      </c>
      <c r="J750" s="15">
        <v>73436</v>
      </c>
      <c r="K750" s="14">
        <v>73557</v>
      </c>
      <c r="L750" s="15">
        <v>73726</v>
      </c>
      <c r="M750" s="14">
        <v>73857</v>
      </c>
      <c r="N750" s="15">
        <v>74084</v>
      </c>
      <c r="O750" s="14">
        <v>74451</v>
      </c>
    </row>
    <row r="751" spans="1:15">
      <c r="A751" s="14">
        <v>71670</v>
      </c>
      <c r="B751" s="15">
        <v>71859</v>
      </c>
      <c r="C751" s="14">
        <v>72040</v>
      </c>
      <c r="D751" s="15">
        <v>72137</v>
      </c>
      <c r="E751" s="14">
        <v>72384</v>
      </c>
      <c r="F751" s="15">
        <v>72470</v>
      </c>
      <c r="G751" s="14">
        <v>72616</v>
      </c>
      <c r="H751" s="15">
        <v>72828</v>
      </c>
      <c r="I751" s="14">
        <v>73011</v>
      </c>
      <c r="J751" s="15">
        <v>73437</v>
      </c>
      <c r="K751" s="14">
        <v>73560</v>
      </c>
      <c r="L751" s="15">
        <v>73727</v>
      </c>
      <c r="M751" s="14">
        <v>73858</v>
      </c>
      <c r="N751" s="15">
        <v>74301</v>
      </c>
      <c r="O751" s="14">
        <v>74452</v>
      </c>
    </row>
    <row r="752" spans="1:15">
      <c r="A752" s="14">
        <v>71671</v>
      </c>
      <c r="B752" s="15">
        <v>71860</v>
      </c>
      <c r="C752" s="14">
        <v>72041</v>
      </c>
      <c r="D752" s="15">
        <v>72142</v>
      </c>
      <c r="E752" s="14">
        <v>72386</v>
      </c>
      <c r="F752" s="15">
        <v>72471</v>
      </c>
      <c r="G752" s="14">
        <v>72619</v>
      </c>
      <c r="H752" s="15">
        <v>72832</v>
      </c>
      <c r="I752" s="14">
        <v>73015</v>
      </c>
      <c r="J752" s="15">
        <v>73438</v>
      </c>
      <c r="K752" s="14">
        <v>73561</v>
      </c>
      <c r="L752" s="15">
        <v>73728</v>
      </c>
      <c r="M752" s="14">
        <v>73859</v>
      </c>
      <c r="N752" s="15">
        <v>74330</v>
      </c>
      <c r="O752" s="14">
        <v>74454</v>
      </c>
    </row>
    <row r="753" spans="1:15">
      <c r="A753" s="14">
        <v>71674</v>
      </c>
      <c r="B753" s="15">
        <v>71862</v>
      </c>
      <c r="C753" s="14">
        <v>72042</v>
      </c>
      <c r="D753" s="15">
        <v>72156</v>
      </c>
      <c r="E753" s="14">
        <v>72390</v>
      </c>
      <c r="F753" s="15">
        <v>72473</v>
      </c>
      <c r="G753" s="14">
        <v>72623</v>
      </c>
      <c r="H753" s="15">
        <v>72833</v>
      </c>
      <c r="I753" s="14">
        <v>73017</v>
      </c>
      <c r="J753" s="15">
        <v>73439</v>
      </c>
      <c r="K753" s="14">
        <v>73562</v>
      </c>
      <c r="L753" s="15">
        <v>73729</v>
      </c>
      <c r="M753" s="14">
        <v>73860</v>
      </c>
      <c r="N753" s="15">
        <v>74331</v>
      </c>
      <c r="O753" s="14">
        <v>74458</v>
      </c>
    </row>
    <row r="754" spans="1:15">
      <c r="A754" s="14">
        <v>71675</v>
      </c>
      <c r="B754" s="15">
        <v>71866</v>
      </c>
      <c r="C754" s="14">
        <v>72044</v>
      </c>
      <c r="D754" s="15">
        <v>72157</v>
      </c>
      <c r="E754" s="14">
        <v>72392</v>
      </c>
      <c r="F754" s="15">
        <v>72478</v>
      </c>
      <c r="G754" s="14">
        <v>72629</v>
      </c>
      <c r="H754" s="15">
        <v>72835</v>
      </c>
      <c r="I754" s="14">
        <v>73021</v>
      </c>
      <c r="J754" s="15">
        <v>73440</v>
      </c>
      <c r="K754" s="14">
        <v>73564</v>
      </c>
      <c r="L754" s="15">
        <v>73730</v>
      </c>
      <c r="M754" s="14">
        <v>73901</v>
      </c>
      <c r="N754" s="15">
        <v>74332</v>
      </c>
      <c r="O754" s="14">
        <v>74459</v>
      </c>
    </row>
    <row r="755" spans="1:15">
      <c r="A755" s="14">
        <v>71676</v>
      </c>
      <c r="B755" s="15">
        <v>71920</v>
      </c>
      <c r="C755" s="14">
        <v>72045</v>
      </c>
      <c r="D755" s="15">
        <v>72170</v>
      </c>
      <c r="E755" s="14">
        <v>72395</v>
      </c>
      <c r="F755" s="15">
        <v>72479</v>
      </c>
      <c r="G755" s="14">
        <v>72630</v>
      </c>
      <c r="H755" s="15">
        <v>72837</v>
      </c>
      <c r="I755" s="14">
        <v>73024</v>
      </c>
      <c r="J755" s="15">
        <v>73441</v>
      </c>
      <c r="K755" s="14">
        <v>73565</v>
      </c>
      <c r="L755" s="15">
        <v>73731</v>
      </c>
      <c r="M755" s="14">
        <v>73932</v>
      </c>
      <c r="N755" s="15">
        <v>74333</v>
      </c>
      <c r="O755" s="14">
        <v>74460</v>
      </c>
    </row>
    <row r="756" spans="1:15">
      <c r="A756" s="14">
        <v>71678</v>
      </c>
      <c r="B756" s="15">
        <v>71921</v>
      </c>
      <c r="C756" s="14">
        <v>72046</v>
      </c>
      <c r="D756" s="15">
        <v>72175</v>
      </c>
      <c r="E756" s="14">
        <v>72412</v>
      </c>
      <c r="F756" s="15">
        <v>72513</v>
      </c>
      <c r="G756" s="14">
        <v>72631</v>
      </c>
      <c r="H756" s="15">
        <v>72838</v>
      </c>
      <c r="I756" s="14">
        <v>73026</v>
      </c>
      <c r="J756" s="15">
        <v>73442</v>
      </c>
      <c r="K756" s="14">
        <v>73566</v>
      </c>
      <c r="L756" s="15">
        <v>73733</v>
      </c>
      <c r="M756" s="14">
        <v>73938</v>
      </c>
      <c r="N756" s="15">
        <v>74335</v>
      </c>
      <c r="O756" s="14">
        <v>74461</v>
      </c>
    </row>
    <row r="757" spans="1:15">
      <c r="A757" s="14">
        <v>71720</v>
      </c>
      <c r="B757" s="15">
        <v>71929</v>
      </c>
      <c r="C757" s="14">
        <v>72047</v>
      </c>
      <c r="D757" s="15">
        <v>72179</v>
      </c>
      <c r="E757" s="14">
        <v>72413</v>
      </c>
      <c r="F757" s="15">
        <v>72520</v>
      </c>
      <c r="G757" s="14">
        <v>72632</v>
      </c>
      <c r="H757" s="15">
        <v>72840</v>
      </c>
      <c r="I757" s="14">
        <v>73027</v>
      </c>
      <c r="J757" s="15">
        <v>73443</v>
      </c>
      <c r="K757" s="14">
        <v>73567</v>
      </c>
      <c r="L757" s="15">
        <v>73735</v>
      </c>
      <c r="M757" s="14">
        <v>73942</v>
      </c>
      <c r="N757" s="15">
        <v>74337</v>
      </c>
      <c r="O757" s="14">
        <v>74462</v>
      </c>
    </row>
    <row r="758" spans="1:15">
      <c r="A758" s="14">
        <v>71724</v>
      </c>
      <c r="B758" s="15">
        <v>71933</v>
      </c>
      <c r="C758" s="14">
        <v>72055</v>
      </c>
      <c r="D758" s="15">
        <v>72182</v>
      </c>
      <c r="E758" s="14">
        <v>72414</v>
      </c>
      <c r="F758" s="15">
        <v>72521</v>
      </c>
      <c r="G758" s="14">
        <v>72633</v>
      </c>
      <c r="H758" s="15">
        <v>72842</v>
      </c>
      <c r="I758" s="14">
        <v>73028</v>
      </c>
      <c r="J758" s="15">
        <v>73444</v>
      </c>
      <c r="K758" s="14">
        <v>73568</v>
      </c>
      <c r="L758" s="15">
        <v>73736</v>
      </c>
      <c r="M758" s="14">
        <v>73945</v>
      </c>
      <c r="N758" s="15">
        <v>74338</v>
      </c>
      <c r="O758" s="14">
        <v>74469</v>
      </c>
    </row>
    <row r="759" spans="1:15">
      <c r="A759" s="14">
        <v>71725</v>
      </c>
      <c r="B759" s="15">
        <v>71937</v>
      </c>
      <c r="C759" s="14">
        <v>72057</v>
      </c>
      <c r="D759" s="15">
        <v>72313</v>
      </c>
      <c r="E759" s="14">
        <v>72415</v>
      </c>
      <c r="F759" s="15">
        <v>72522</v>
      </c>
      <c r="G759" s="14">
        <v>72634</v>
      </c>
      <c r="H759" s="15">
        <v>72843</v>
      </c>
      <c r="I759" s="14">
        <v>73029</v>
      </c>
      <c r="J759" s="15">
        <v>73446</v>
      </c>
      <c r="K759" s="14">
        <v>73569</v>
      </c>
      <c r="L759" s="15">
        <v>73737</v>
      </c>
      <c r="M759" s="14">
        <v>73950</v>
      </c>
      <c r="N759" s="15">
        <v>74340</v>
      </c>
      <c r="O759" s="14">
        <v>74470</v>
      </c>
    </row>
    <row r="760" spans="1:15">
      <c r="A760" s="14">
        <v>71728</v>
      </c>
      <c r="B760" s="15">
        <v>71940</v>
      </c>
      <c r="C760" s="14">
        <v>72060</v>
      </c>
      <c r="D760" s="15">
        <v>72320</v>
      </c>
      <c r="E760" s="14">
        <v>72416</v>
      </c>
      <c r="F760" s="15">
        <v>72523</v>
      </c>
      <c r="G760" s="14">
        <v>72635</v>
      </c>
      <c r="H760" s="15">
        <v>72845</v>
      </c>
      <c r="I760" s="14">
        <v>73030</v>
      </c>
      <c r="J760" s="15">
        <v>73447</v>
      </c>
      <c r="K760" s="14">
        <v>73570</v>
      </c>
      <c r="L760" s="15">
        <v>73738</v>
      </c>
      <c r="M760" s="14">
        <v>73951</v>
      </c>
      <c r="N760" s="15">
        <v>74342</v>
      </c>
      <c r="O760" s="14">
        <v>74471</v>
      </c>
    </row>
    <row r="761" spans="1:15">
      <c r="A761" s="14">
        <v>71740</v>
      </c>
      <c r="B761" s="15">
        <v>71941</v>
      </c>
      <c r="C761" s="14">
        <v>72063</v>
      </c>
      <c r="D761" s="15">
        <v>72322</v>
      </c>
      <c r="E761" s="14">
        <v>72419</v>
      </c>
      <c r="F761" s="15">
        <v>72524</v>
      </c>
      <c r="G761" s="14">
        <v>72638</v>
      </c>
      <c r="H761" s="15">
        <v>72846</v>
      </c>
      <c r="I761" s="14">
        <v>73031</v>
      </c>
      <c r="J761" s="15">
        <v>73448</v>
      </c>
      <c r="K761" s="14">
        <v>73572</v>
      </c>
      <c r="L761" s="15">
        <v>73739</v>
      </c>
      <c r="M761" s="14">
        <v>74009</v>
      </c>
      <c r="N761" s="15">
        <v>74343</v>
      </c>
      <c r="O761" s="14">
        <v>74472</v>
      </c>
    </row>
    <row r="762" spans="1:15">
      <c r="A762" s="14">
        <v>71742</v>
      </c>
      <c r="B762" s="15">
        <v>71944</v>
      </c>
      <c r="C762" s="14">
        <v>72064</v>
      </c>
      <c r="D762" s="15">
        <v>72324</v>
      </c>
      <c r="E762" s="14">
        <v>72422</v>
      </c>
      <c r="F762" s="15">
        <v>72525</v>
      </c>
      <c r="G762" s="14">
        <v>72642</v>
      </c>
      <c r="H762" s="15">
        <v>72847</v>
      </c>
      <c r="I762" s="14">
        <v>73032</v>
      </c>
      <c r="J762" s="15">
        <v>73449</v>
      </c>
      <c r="K762" s="14">
        <v>73573</v>
      </c>
      <c r="L762" s="15">
        <v>73741</v>
      </c>
      <c r="M762" s="14">
        <v>74010</v>
      </c>
      <c r="N762" s="15">
        <v>74346</v>
      </c>
      <c r="O762" s="14">
        <v>74530</v>
      </c>
    </row>
    <row r="763" spans="1:15">
      <c r="A763" s="14">
        <v>71743</v>
      </c>
      <c r="B763" s="15">
        <v>71945</v>
      </c>
      <c r="C763" s="14">
        <v>72067</v>
      </c>
      <c r="D763" s="15">
        <v>72325</v>
      </c>
      <c r="E763" s="14">
        <v>72429</v>
      </c>
      <c r="F763" s="15">
        <v>72527</v>
      </c>
      <c r="G763" s="14">
        <v>72644</v>
      </c>
      <c r="H763" s="15">
        <v>72853</v>
      </c>
      <c r="I763" s="14">
        <v>73044</v>
      </c>
      <c r="J763" s="15">
        <v>73453</v>
      </c>
      <c r="K763" s="14">
        <v>73620</v>
      </c>
      <c r="L763" s="15">
        <v>73742</v>
      </c>
      <c r="M763" s="14">
        <v>74016</v>
      </c>
      <c r="N763" s="15">
        <v>74347</v>
      </c>
      <c r="O763" s="14">
        <v>74533</v>
      </c>
    </row>
    <row r="764" spans="1:15">
      <c r="A764" s="14">
        <v>71744</v>
      </c>
      <c r="B764" s="15">
        <v>71949</v>
      </c>
      <c r="C764" s="14">
        <v>72070</v>
      </c>
      <c r="D764" s="15">
        <v>72326</v>
      </c>
      <c r="E764" s="14">
        <v>72430</v>
      </c>
      <c r="F764" s="15">
        <v>72529</v>
      </c>
      <c r="G764" s="14">
        <v>72657</v>
      </c>
      <c r="H764" s="15">
        <v>72863</v>
      </c>
      <c r="I764" s="14">
        <v>73045</v>
      </c>
      <c r="J764" s="15">
        <v>73455</v>
      </c>
      <c r="K764" s="14">
        <v>73622</v>
      </c>
      <c r="L764" s="15">
        <v>73743</v>
      </c>
      <c r="M764" s="14">
        <v>74020</v>
      </c>
      <c r="N764" s="15">
        <v>74349</v>
      </c>
      <c r="O764" s="14">
        <v>74534</v>
      </c>
    </row>
    <row r="765" spans="1:15">
      <c r="A765" s="14">
        <v>71747</v>
      </c>
      <c r="B765" s="15">
        <v>71950</v>
      </c>
      <c r="C765" s="14">
        <v>72074</v>
      </c>
      <c r="D765" s="15">
        <v>72327</v>
      </c>
      <c r="E765" s="14">
        <v>72431</v>
      </c>
      <c r="F765" s="15">
        <v>72532</v>
      </c>
      <c r="G765" s="14">
        <v>72658</v>
      </c>
      <c r="H765" s="15">
        <v>72924</v>
      </c>
      <c r="I765" s="14">
        <v>73047</v>
      </c>
      <c r="J765" s="15">
        <v>73458</v>
      </c>
      <c r="K765" s="14">
        <v>73624</v>
      </c>
      <c r="L765" s="15">
        <v>73747</v>
      </c>
      <c r="M765" s="14">
        <v>74022</v>
      </c>
      <c r="N765" s="15">
        <v>74352</v>
      </c>
      <c r="O765" s="14">
        <v>74535</v>
      </c>
    </row>
    <row r="766" spans="1:15">
      <c r="A766" s="14">
        <v>71748</v>
      </c>
      <c r="B766" s="15">
        <v>71952</v>
      </c>
      <c r="C766" s="14">
        <v>72081</v>
      </c>
      <c r="D766" s="15">
        <v>72330</v>
      </c>
      <c r="E766" s="14">
        <v>72432</v>
      </c>
      <c r="F766" s="15">
        <v>72534</v>
      </c>
      <c r="G766" s="14">
        <v>72660</v>
      </c>
      <c r="H766" s="15">
        <v>72927</v>
      </c>
      <c r="I766" s="14">
        <v>73049</v>
      </c>
      <c r="J766" s="15">
        <v>73460</v>
      </c>
      <c r="K766" s="14">
        <v>73626</v>
      </c>
      <c r="L766" s="15">
        <v>73749</v>
      </c>
      <c r="M766" s="14">
        <v>74023</v>
      </c>
      <c r="N766" s="15">
        <v>74359</v>
      </c>
      <c r="O766" s="14">
        <v>74540</v>
      </c>
    </row>
    <row r="767" spans="1:15">
      <c r="A767" s="14">
        <v>71749</v>
      </c>
      <c r="B767" s="15">
        <v>71953</v>
      </c>
      <c r="C767" s="14">
        <v>72082</v>
      </c>
      <c r="D767" s="15">
        <v>72331</v>
      </c>
      <c r="E767" s="14">
        <v>72433</v>
      </c>
      <c r="F767" s="15">
        <v>72536</v>
      </c>
      <c r="G767" s="14">
        <v>72661</v>
      </c>
      <c r="H767" s="15">
        <v>72928</v>
      </c>
      <c r="I767" s="14">
        <v>73050</v>
      </c>
      <c r="J767" s="15">
        <v>73463</v>
      </c>
      <c r="K767" s="14">
        <v>73632</v>
      </c>
      <c r="L767" s="15">
        <v>73750</v>
      </c>
      <c r="M767" s="14">
        <v>74026</v>
      </c>
      <c r="N767" s="15">
        <v>74360</v>
      </c>
      <c r="O767" s="14">
        <v>74542</v>
      </c>
    </row>
    <row r="768" spans="1:15">
      <c r="A768" s="14">
        <v>71751</v>
      </c>
      <c r="B768" s="15">
        <v>71956</v>
      </c>
      <c r="C768" s="14">
        <v>72083</v>
      </c>
      <c r="D768" s="15">
        <v>72332</v>
      </c>
      <c r="E768" s="14">
        <v>72434</v>
      </c>
      <c r="F768" s="15">
        <v>72537</v>
      </c>
      <c r="G768" s="14">
        <v>72662</v>
      </c>
      <c r="H768" s="15">
        <v>72930</v>
      </c>
      <c r="I768" s="14">
        <v>73051</v>
      </c>
      <c r="J768" s="15">
        <v>73481</v>
      </c>
      <c r="K768" s="14">
        <v>73639</v>
      </c>
      <c r="L768" s="15">
        <v>73754</v>
      </c>
      <c r="M768" s="14">
        <v>74030</v>
      </c>
      <c r="N768" s="15">
        <v>74363</v>
      </c>
      <c r="O768" s="14">
        <v>74545</v>
      </c>
    </row>
    <row r="769" spans="1:15">
      <c r="A769" s="14">
        <v>71752</v>
      </c>
      <c r="B769" s="15">
        <v>71957</v>
      </c>
      <c r="C769" s="14">
        <v>72084</v>
      </c>
      <c r="D769" s="15">
        <v>72333</v>
      </c>
      <c r="E769" s="14">
        <v>72435</v>
      </c>
      <c r="F769" s="15">
        <v>72539</v>
      </c>
      <c r="G769" s="14">
        <v>72666</v>
      </c>
      <c r="H769" s="15">
        <v>72932</v>
      </c>
      <c r="I769" s="14">
        <v>73052</v>
      </c>
      <c r="J769" s="15">
        <v>73487</v>
      </c>
      <c r="K769" s="14">
        <v>73641</v>
      </c>
      <c r="L769" s="15">
        <v>73756</v>
      </c>
      <c r="M769" s="14">
        <v>74032</v>
      </c>
      <c r="N769" s="15">
        <v>74365</v>
      </c>
      <c r="O769" s="14">
        <v>74546</v>
      </c>
    </row>
    <row r="770" spans="1:15">
      <c r="A770" s="14">
        <v>71758</v>
      </c>
      <c r="B770" s="15">
        <v>71958</v>
      </c>
      <c r="C770" s="14">
        <v>72085</v>
      </c>
      <c r="D770" s="15">
        <v>72338</v>
      </c>
      <c r="E770" s="14">
        <v>72436</v>
      </c>
      <c r="F770" s="15">
        <v>72540</v>
      </c>
      <c r="G770" s="14">
        <v>72668</v>
      </c>
      <c r="H770" s="15">
        <v>72933</v>
      </c>
      <c r="I770" s="14">
        <v>73053</v>
      </c>
      <c r="J770" s="15">
        <v>73526</v>
      </c>
      <c r="K770" s="14">
        <v>73644</v>
      </c>
      <c r="L770" s="15">
        <v>73757</v>
      </c>
      <c r="M770" s="14">
        <v>74034</v>
      </c>
      <c r="N770" s="15">
        <v>74366</v>
      </c>
      <c r="O770" s="14">
        <v>74547</v>
      </c>
    </row>
    <row r="771" spans="1:15">
      <c r="A771" s="14">
        <v>71763</v>
      </c>
      <c r="B771" s="15">
        <v>71959</v>
      </c>
      <c r="C771" s="14">
        <v>72087</v>
      </c>
      <c r="D771" s="15">
        <v>72342</v>
      </c>
      <c r="E771" s="14">
        <v>72437</v>
      </c>
      <c r="F771" s="15">
        <v>72544</v>
      </c>
      <c r="G771" s="14">
        <v>72669</v>
      </c>
      <c r="H771" s="15">
        <v>72934</v>
      </c>
      <c r="I771" s="14">
        <v>73054</v>
      </c>
      <c r="J771" s="15">
        <v>73527</v>
      </c>
      <c r="K771" s="14">
        <v>73645</v>
      </c>
      <c r="L771" s="15">
        <v>73758</v>
      </c>
      <c r="M771" s="14">
        <v>74036</v>
      </c>
      <c r="N771" s="15">
        <v>74367</v>
      </c>
      <c r="O771" s="14">
        <v>74553</v>
      </c>
    </row>
    <row r="772" spans="1:15">
      <c r="A772" s="14">
        <v>71765</v>
      </c>
      <c r="B772" s="15">
        <v>71960</v>
      </c>
      <c r="C772" s="14">
        <v>72088</v>
      </c>
      <c r="D772" s="15">
        <v>72346</v>
      </c>
      <c r="E772" s="14">
        <v>72438</v>
      </c>
      <c r="F772" s="15">
        <v>72550</v>
      </c>
      <c r="G772" s="14">
        <v>72672</v>
      </c>
      <c r="H772" s="15">
        <v>72937</v>
      </c>
      <c r="I772" s="14">
        <v>73055</v>
      </c>
      <c r="J772" s="15">
        <v>73528</v>
      </c>
      <c r="K772" s="14">
        <v>73646</v>
      </c>
      <c r="L772" s="15">
        <v>73759</v>
      </c>
      <c r="M772" s="14">
        <v>74038</v>
      </c>
      <c r="N772" s="15">
        <v>74421</v>
      </c>
      <c r="O772" s="14">
        <v>74561</v>
      </c>
    </row>
    <row r="773" spans="1:15">
      <c r="A773" s="14">
        <v>71766</v>
      </c>
      <c r="B773" s="15">
        <v>71961</v>
      </c>
      <c r="C773" s="14">
        <v>72101</v>
      </c>
      <c r="D773" s="15">
        <v>72347</v>
      </c>
      <c r="E773" s="14">
        <v>72440</v>
      </c>
      <c r="F773" s="15">
        <v>72554</v>
      </c>
      <c r="G773" s="14">
        <v>72679</v>
      </c>
      <c r="H773" s="15">
        <v>72938</v>
      </c>
      <c r="I773" s="14">
        <v>73057</v>
      </c>
      <c r="J773" s="15">
        <v>73529</v>
      </c>
      <c r="K773" s="14">
        <v>73647</v>
      </c>
      <c r="L773" s="15">
        <v>73760</v>
      </c>
      <c r="M773" s="14">
        <v>74039</v>
      </c>
      <c r="N773" s="15">
        <v>74422</v>
      </c>
      <c r="O773" s="14">
        <v>74567</v>
      </c>
    </row>
    <row r="774" spans="1:15">
      <c r="A774" s="14">
        <v>71770</v>
      </c>
      <c r="B774" s="15">
        <v>71965</v>
      </c>
      <c r="C774" s="14">
        <v>72102</v>
      </c>
      <c r="D774" s="15">
        <v>72348</v>
      </c>
      <c r="E774" s="14">
        <v>72441</v>
      </c>
      <c r="F774" s="15">
        <v>72555</v>
      </c>
      <c r="G774" s="14">
        <v>72721</v>
      </c>
      <c r="H774" s="15">
        <v>72940</v>
      </c>
      <c r="I774" s="14">
        <v>73059</v>
      </c>
      <c r="J774" s="15">
        <v>73530</v>
      </c>
      <c r="K774" s="14">
        <v>73648</v>
      </c>
      <c r="L774" s="15">
        <v>73762</v>
      </c>
      <c r="M774" s="14">
        <v>74043</v>
      </c>
      <c r="N774" s="15">
        <v>74423</v>
      </c>
      <c r="O774" s="14">
        <v>74570</v>
      </c>
    </row>
    <row r="775" spans="1:15">
      <c r="A775" s="14">
        <v>71772</v>
      </c>
      <c r="B775" s="15">
        <v>71968</v>
      </c>
      <c r="C775" s="14">
        <v>72107</v>
      </c>
      <c r="D775" s="15">
        <v>72350</v>
      </c>
      <c r="E775" s="14">
        <v>72442</v>
      </c>
      <c r="F775" s="15">
        <v>72556</v>
      </c>
      <c r="G775" s="14">
        <v>72727</v>
      </c>
      <c r="H775" s="15">
        <v>72943</v>
      </c>
      <c r="I775" s="14">
        <v>73061</v>
      </c>
      <c r="J775" s="15">
        <v>73532</v>
      </c>
      <c r="K775" s="14">
        <v>73650</v>
      </c>
      <c r="L775" s="15">
        <v>73764</v>
      </c>
      <c r="M775" s="14">
        <v>74044</v>
      </c>
      <c r="N775" s="15">
        <v>74425</v>
      </c>
      <c r="O775" s="14">
        <v>74577</v>
      </c>
    </row>
    <row r="776" spans="1:15">
      <c r="A776" s="14">
        <v>71820</v>
      </c>
      <c r="B776" s="15">
        <v>71970</v>
      </c>
      <c r="C776" s="14">
        <v>72108</v>
      </c>
      <c r="D776" s="15">
        <v>72351</v>
      </c>
      <c r="E776" s="14">
        <v>72443</v>
      </c>
      <c r="F776" s="15">
        <v>72562</v>
      </c>
      <c r="G776" s="14">
        <v>72732</v>
      </c>
      <c r="H776" s="15">
        <v>72944</v>
      </c>
      <c r="I776" s="14">
        <v>73062</v>
      </c>
      <c r="J776" s="15">
        <v>73537</v>
      </c>
      <c r="K776" s="14">
        <v>73651</v>
      </c>
      <c r="L776" s="15">
        <v>73766</v>
      </c>
      <c r="M776" s="14">
        <v>74045</v>
      </c>
      <c r="N776" s="15">
        <v>74426</v>
      </c>
      <c r="O776" s="14">
        <v>74578</v>
      </c>
    </row>
    <row r="777" spans="1:15">
      <c r="A777" s="14">
        <v>71822</v>
      </c>
      <c r="B777" s="15">
        <v>71971</v>
      </c>
      <c r="C777" s="14">
        <v>72111</v>
      </c>
      <c r="D777" s="15">
        <v>72352</v>
      </c>
      <c r="E777" s="14">
        <v>72444</v>
      </c>
      <c r="F777" s="15">
        <v>72564</v>
      </c>
      <c r="G777" s="14">
        <v>72733</v>
      </c>
      <c r="H777" s="15">
        <v>72945</v>
      </c>
      <c r="I777" s="14">
        <v>73063</v>
      </c>
      <c r="J777" s="15">
        <v>73538</v>
      </c>
      <c r="K777" s="14">
        <v>73654</v>
      </c>
      <c r="L777" s="15">
        <v>73771</v>
      </c>
      <c r="M777" s="14">
        <v>74047</v>
      </c>
      <c r="N777" s="15">
        <v>74427</v>
      </c>
      <c r="O777" s="14">
        <v>74604</v>
      </c>
    </row>
    <row r="778" spans="1:15">
      <c r="A778" s="14">
        <v>71823</v>
      </c>
      <c r="B778" s="15">
        <v>71972</v>
      </c>
      <c r="C778" s="14">
        <v>72112</v>
      </c>
      <c r="D778" s="15">
        <v>72353</v>
      </c>
      <c r="E778" s="14">
        <v>72447</v>
      </c>
      <c r="F778" s="15">
        <v>72565</v>
      </c>
      <c r="G778" s="14">
        <v>72736</v>
      </c>
      <c r="H778" s="15">
        <v>72946</v>
      </c>
      <c r="I778" s="14">
        <v>73068</v>
      </c>
      <c r="J778" s="15">
        <v>73539</v>
      </c>
      <c r="K778" s="14">
        <v>73655</v>
      </c>
      <c r="L778" s="15">
        <v>73772</v>
      </c>
      <c r="M778" s="14">
        <v>74048</v>
      </c>
      <c r="N778" s="15">
        <v>74428</v>
      </c>
      <c r="O778" s="14">
        <v>74630</v>
      </c>
    </row>
    <row r="779" spans="1:15">
      <c r="A779" s="14">
        <v>71825</v>
      </c>
      <c r="B779" s="15">
        <v>72005</v>
      </c>
      <c r="C779" s="14">
        <v>72122</v>
      </c>
      <c r="D779" s="15">
        <v>72354</v>
      </c>
      <c r="E779" s="14">
        <v>72449</v>
      </c>
      <c r="F779" s="15">
        <v>72567</v>
      </c>
      <c r="G779" s="14">
        <v>72738</v>
      </c>
      <c r="H779" s="15">
        <v>72947</v>
      </c>
      <c r="I779" s="14">
        <v>73073</v>
      </c>
      <c r="J779" s="15">
        <v>73540</v>
      </c>
      <c r="K779" s="14">
        <v>73661</v>
      </c>
      <c r="L779" s="15">
        <v>73773</v>
      </c>
      <c r="M779" s="14">
        <v>74051</v>
      </c>
      <c r="N779" s="15">
        <v>74430</v>
      </c>
      <c r="O779" s="14">
        <v>74631</v>
      </c>
    </row>
    <row r="780" spans="1:15">
      <c r="A780" s="14">
        <v>74632</v>
      </c>
      <c r="B780" s="15">
        <v>74840</v>
      </c>
      <c r="C780" s="14">
        <v>75125</v>
      </c>
      <c r="D780" s="15">
        <v>75462</v>
      </c>
      <c r="E780" s="14">
        <v>75668</v>
      </c>
      <c r="F780" s="15">
        <v>75861</v>
      </c>
      <c r="G780" s="14">
        <v>76230</v>
      </c>
      <c r="H780" s="15">
        <v>76445</v>
      </c>
      <c r="I780" s="14">
        <v>76621</v>
      </c>
      <c r="J780" s="15">
        <v>76691</v>
      </c>
      <c r="K780" s="14">
        <v>77334</v>
      </c>
      <c r="L780" s="15">
        <v>77455</v>
      </c>
      <c r="M780" s="14">
        <v>77852</v>
      </c>
      <c r="N780" s="15">
        <v>78016</v>
      </c>
      <c r="O780" s="14">
        <v>78152</v>
      </c>
    </row>
    <row r="781" spans="1:15">
      <c r="A781" s="14">
        <v>74633</v>
      </c>
      <c r="B781" s="15">
        <v>74842</v>
      </c>
      <c r="C781" s="14">
        <v>75127</v>
      </c>
      <c r="D781" s="15">
        <v>75468</v>
      </c>
      <c r="E781" s="14">
        <v>75682</v>
      </c>
      <c r="F781" s="15">
        <v>75880</v>
      </c>
      <c r="G781" s="14">
        <v>76233</v>
      </c>
      <c r="H781" s="15">
        <v>76446</v>
      </c>
      <c r="I781" s="14">
        <v>76622</v>
      </c>
      <c r="J781" s="15">
        <v>76692</v>
      </c>
      <c r="K781" s="14">
        <v>77335</v>
      </c>
      <c r="L781" s="15">
        <v>77456</v>
      </c>
      <c r="M781" s="14">
        <v>77855</v>
      </c>
      <c r="N781" s="15">
        <v>78017</v>
      </c>
      <c r="O781" s="14">
        <v>78155</v>
      </c>
    </row>
    <row r="782" spans="1:15">
      <c r="A782" s="14">
        <v>74636</v>
      </c>
      <c r="B782" s="15">
        <v>74843</v>
      </c>
      <c r="C782" s="14">
        <v>75140</v>
      </c>
      <c r="D782" s="15">
        <v>75469</v>
      </c>
      <c r="E782" s="14">
        <v>75684</v>
      </c>
      <c r="F782" s="15">
        <v>75884</v>
      </c>
      <c r="G782" s="14">
        <v>76234</v>
      </c>
      <c r="H782" s="15">
        <v>76448</v>
      </c>
      <c r="I782" s="14">
        <v>76623</v>
      </c>
      <c r="J782" s="15">
        <v>76802</v>
      </c>
      <c r="K782" s="14">
        <v>77336</v>
      </c>
      <c r="L782" s="15">
        <v>77457</v>
      </c>
      <c r="M782" s="14">
        <v>77856</v>
      </c>
      <c r="N782" s="15">
        <v>78022</v>
      </c>
      <c r="O782" s="14">
        <v>78159</v>
      </c>
    </row>
    <row r="783" spans="1:15">
      <c r="A783" s="14">
        <v>74637</v>
      </c>
      <c r="B783" s="15">
        <v>74844</v>
      </c>
      <c r="C783" s="14">
        <v>75143</v>
      </c>
      <c r="D783" s="15">
        <v>75470</v>
      </c>
      <c r="E783" s="14">
        <v>75685</v>
      </c>
      <c r="F783" s="15">
        <v>75886</v>
      </c>
      <c r="G783" s="14">
        <v>76238</v>
      </c>
      <c r="H783" s="15">
        <v>76450</v>
      </c>
      <c r="I783" s="14">
        <v>76624</v>
      </c>
      <c r="J783" s="15">
        <v>76821</v>
      </c>
      <c r="K783" s="14">
        <v>77343</v>
      </c>
      <c r="L783" s="15">
        <v>77458</v>
      </c>
      <c r="M783" s="14">
        <v>77857</v>
      </c>
      <c r="N783" s="15">
        <v>78025</v>
      </c>
      <c r="O783" s="14">
        <v>78160</v>
      </c>
    </row>
    <row r="784" spans="1:15">
      <c r="A784" s="14">
        <v>74640</v>
      </c>
      <c r="B784" s="15">
        <v>74848</v>
      </c>
      <c r="C784" s="14">
        <v>75144</v>
      </c>
      <c r="D784" s="15">
        <v>75471</v>
      </c>
      <c r="E784" s="14">
        <v>75686</v>
      </c>
      <c r="F784" s="15">
        <v>75925</v>
      </c>
      <c r="G784" s="14">
        <v>76239</v>
      </c>
      <c r="H784" s="15">
        <v>76454</v>
      </c>
      <c r="I784" s="14">
        <v>76627</v>
      </c>
      <c r="J784" s="15">
        <v>76823</v>
      </c>
      <c r="K784" s="14">
        <v>77344</v>
      </c>
      <c r="L784" s="15">
        <v>77461</v>
      </c>
      <c r="M784" s="14">
        <v>77859</v>
      </c>
      <c r="N784" s="15">
        <v>78026</v>
      </c>
      <c r="O784" s="14">
        <v>78161</v>
      </c>
    </row>
    <row r="785" spans="1:15">
      <c r="A785" s="14">
        <v>74641</v>
      </c>
      <c r="B785" s="15">
        <v>74849</v>
      </c>
      <c r="C785" s="14">
        <v>75148</v>
      </c>
      <c r="D785" s="15">
        <v>75472</v>
      </c>
      <c r="E785" s="14">
        <v>75689</v>
      </c>
      <c r="F785" s="15">
        <v>75934</v>
      </c>
      <c r="G785" s="14">
        <v>76252</v>
      </c>
      <c r="H785" s="15">
        <v>76455</v>
      </c>
      <c r="I785" s="14">
        <v>76628</v>
      </c>
      <c r="J785" s="15">
        <v>76825</v>
      </c>
      <c r="K785" s="14">
        <v>77349</v>
      </c>
      <c r="L785" s="15">
        <v>77464</v>
      </c>
      <c r="M785" s="14">
        <v>77861</v>
      </c>
      <c r="N785" s="15">
        <v>78050</v>
      </c>
      <c r="O785" s="14">
        <v>78162</v>
      </c>
    </row>
    <row r="786" spans="1:15">
      <c r="A786" s="14">
        <v>74643</v>
      </c>
      <c r="B786" s="15">
        <v>74850</v>
      </c>
      <c r="C786" s="14">
        <v>75155</v>
      </c>
      <c r="D786" s="15">
        <v>75473</v>
      </c>
      <c r="E786" s="14">
        <v>75691</v>
      </c>
      <c r="F786" s="15">
        <v>75935</v>
      </c>
      <c r="G786" s="14">
        <v>76261</v>
      </c>
      <c r="H786" s="15">
        <v>76457</v>
      </c>
      <c r="I786" s="14">
        <v>76629</v>
      </c>
      <c r="J786" s="15">
        <v>76834</v>
      </c>
      <c r="K786" s="14">
        <v>77350</v>
      </c>
      <c r="L786" s="15">
        <v>77465</v>
      </c>
      <c r="M786" s="14">
        <v>77864</v>
      </c>
      <c r="N786" s="15">
        <v>78052</v>
      </c>
      <c r="O786" s="14">
        <v>78164</v>
      </c>
    </row>
    <row r="787" spans="1:15">
      <c r="A787" s="14">
        <v>74644</v>
      </c>
      <c r="B787" s="15">
        <v>74852</v>
      </c>
      <c r="C787" s="14">
        <v>75158</v>
      </c>
      <c r="D787" s="15">
        <v>75474</v>
      </c>
      <c r="E787" s="14">
        <v>75705</v>
      </c>
      <c r="F787" s="15">
        <v>75936</v>
      </c>
      <c r="G787" s="14">
        <v>76264</v>
      </c>
      <c r="H787" s="15">
        <v>76458</v>
      </c>
      <c r="I787" s="14">
        <v>76630</v>
      </c>
      <c r="J787" s="15">
        <v>76837</v>
      </c>
      <c r="K787" s="14">
        <v>77351</v>
      </c>
      <c r="L787" s="15">
        <v>77466</v>
      </c>
      <c r="M787" s="14">
        <v>77867</v>
      </c>
      <c r="N787" s="15">
        <v>78054</v>
      </c>
      <c r="O787" s="14">
        <v>78338</v>
      </c>
    </row>
    <row r="788" spans="1:15">
      <c r="A788" s="14">
        <v>74646</v>
      </c>
      <c r="B788" s="15">
        <v>74854</v>
      </c>
      <c r="C788" s="14">
        <v>75161</v>
      </c>
      <c r="D788" s="15">
        <v>75478</v>
      </c>
      <c r="E788" s="14">
        <v>75750</v>
      </c>
      <c r="F788" s="15">
        <v>75937</v>
      </c>
      <c r="G788" s="14">
        <v>76265</v>
      </c>
      <c r="H788" s="15">
        <v>76460</v>
      </c>
      <c r="I788" s="14">
        <v>76631</v>
      </c>
      <c r="J788" s="15">
        <v>76842</v>
      </c>
      <c r="K788" s="14">
        <v>77358</v>
      </c>
      <c r="L788" s="15">
        <v>77470</v>
      </c>
      <c r="M788" s="14">
        <v>77871</v>
      </c>
      <c r="N788" s="15">
        <v>78055</v>
      </c>
      <c r="O788" s="14">
        <v>78339</v>
      </c>
    </row>
    <row r="789" spans="1:15">
      <c r="A789" s="14">
        <v>74647</v>
      </c>
      <c r="B789" s="15">
        <v>74855</v>
      </c>
      <c r="C789" s="14">
        <v>75163</v>
      </c>
      <c r="D789" s="15">
        <v>75481</v>
      </c>
      <c r="E789" s="14">
        <v>75752</v>
      </c>
      <c r="F789" s="15">
        <v>75939</v>
      </c>
      <c r="G789" s="14">
        <v>76270</v>
      </c>
      <c r="H789" s="15">
        <v>76461</v>
      </c>
      <c r="I789" s="14">
        <v>76632</v>
      </c>
      <c r="J789" s="15">
        <v>76844</v>
      </c>
      <c r="K789" s="14">
        <v>77359</v>
      </c>
      <c r="L789" s="15">
        <v>77475</v>
      </c>
      <c r="M789" s="14">
        <v>77872</v>
      </c>
      <c r="N789" s="15">
        <v>78056</v>
      </c>
      <c r="O789" s="14">
        <v>78340</v>
      </c>
    </row>
    <row r="790" spans="1:15">
      <c r="A790" s="14">
        <v>74651</v>
      </c>
      <c r="B790" s="15">
        <v>74856</v>
      </c>
      <c r="C790" s="14">
        <v>75169</v>
      </c>
      <c r="D790" s="15">
        <v>75486</v>
      </c>
      <c r="E790" s="14">
        <v>75754</v>
      </c>
      <c r="F790" s="15">
        <v>75941</v>
      </c>
      <c r="G790" s="14">
        <v>76271</v>
      </c>
      <c r="H790" s="15">
        <v>76462</v>
      </c>
      <c r="I790" s="14">
        <v>76634</v>
      </c>
      <c r="J790" s="15">
        <v>76857</v>
      </c>
      <c r="K790" s="14">
        <v>77360</v>
      </c>
      <c r="L790" s="15">
        <v>77480</v>
      </c>
      <c r="M790" s="14">
        <v>77873</v>
      </c>
      <c r="N790" s="15">
        <v>78057</v>
      </c>
      <c r="O790" s="14">
        <v>78341</v>
      </c>
    </row>
    <row r="791" spans="1:15">
      <c r="A791" s="14">
        <v>74652</v>
      </c>
      <c r="B791" s="15">
        <v>74859</v>
      </c>
      <c r="C791" s="14">
        <v>75411</v>
      </c>
      <c r="D791" s="15">
        <v>75487</v>
      </c>
      <c r="E791" s="14">
        <v>75755</v>
      </c>
      <c r="F791" s="15">
        <v>75949</v>
      </c>
      <c r="G791" s="14">
        <v>76272</v>
      </c>
      <c r="H791" s="15">
        <v>76467</v>
      </c>
      <c r="I791" s="14">
        <v>76635</v>
      </c>
      <c r="J791" s="15">
        <v>76861</v>
      </c>
      <c r="K791" s="14">
        <v>77363</v>
      </c>
      <c r="L791" s="15">
        <v>77481</v>
      </c>
      <c r="M791" s="14">
        <v>77875</v>
      </c>
      <c r="N791" s="15">
        <v>78059</v>
      </c>
      <c r="O791" s="14">
        <v>78343</v>
      </c>
    </row>
    <row r="792" spans="1:15">
      <c r="A792" s="14">
        <v>74653</v>
      </c>
      <c r="B792" s="15">
        <v>74860</v>
      </c>
      <c r="C792" s="14">
        <v>75412</v>
      </c>
      <c r="D792" s="15">
        <v>75488</v>
      </c>
      <c r="E792" s="14">
        <v>75756</v>
      </c>
      <c r="F792" s="15">
        <v>75951</v>
      </c>
      <c r="G792" s="14">
        <v>76273</v>
      </c>
      <c r="H792" s="15">
        <v>76469</v>
      </c>
      <c r="I792" s="14">
        <v>76637</v>
      </c>
      <c r="J792" s="15">
        <v>76862</v>
      </c>
      <c r="K792" s="14">
        <v>77364</v>
      </c>
      <c r="L792" s="15">
        <v>77483</v>
      </c>
      <c r="M792" s="14">
        <v>77876</v>
      </c>
      <c r="N792" s="15">
        <v>78060</v>
      </c>
      <c r="O792" s="14">
        <v>78350</v>
      </c>
    </row>
    <row r="793" spans="1:15">
      <c r="A793" s="14">
        <v>74722</v>
      </c>
      <c r="B793" s="15">
        <v>74864</v>
      </c>
      <c r="C793" s="14">
        <v>75413</v>
      </c>
      <c r="D793" s="15">
        <v>75491</v>
      </c>
      <c r="E793" s="14">
        <v>75758</v>
      </c>
      <c r="F793" s="15">
        <v>75954</v>
      </c>
      <c r="G793" s="14">
        <v>76352</v>
      </c>
      <c r="H793" s="15">
        <v>76470</v>
      </c>
      <c r="I793" s="14">
        <v>76638</v>
      </c>
      <c r="J793" s="15">
        <v>76864</v>
      </c>
      <c r="K793" s="14">
        <v>77367</v>
      </c>
      <c r="L793" s="15">
        <v>77485</v>
      </c>
      <c r="M793" s="14">
        <v>77878</v>
      </c>
      <c r="N793" s="15">
        <v>78061</v>
      </c>
      <c r="O793" s="14">
        <v>78351</v>
      </c>
    </row>
    <row r="794" spans="1:15">
      <c r="A794" s="14">
        <v>74723</v>
      </c>
      <c r="B794" s="15">
        <v>74865</v>
      </c>
      <c r="C794" s="14">
        <v>75415</v>
      </c>
      <c r="D794" s="15">
        <v>75493</v>
      </c>
      <c r="E794" s="14">
        <v>75763</v>
      </c>
      <c r="F794" s="15">
        <v>75956</v>
      </c>
      <c r="G794" s="14">
        <v>76357</v>
      </c>
      <c r="H794" s="15">
        <v>76471</v>
      </c>
      <c r="I794" s="14">
        <v>76639</v>
      </c>
      <c r="J794" s="15">
        <v>76865</v>
      </c>
      <c r="K794" s="14">
        <v>77369</v>
      </c>
      <c r="L794" s="15">
        <v>77488</v>
      </c>
      <c r="M794" s="14">
        <v>77879</v>
      </c>
      <c r="N794" s="15">
        <v>78063</v>
      </c>
      <c r="O794" s="14">
        <v>78352</v>
      </c>
    </row>
    <row r="795" spans="1:15">
      <c r="A795" s="14">
        <v>74724</v>
      </c>
      <c r="B795" s="15">
        <v>74866</v>
      </c>
      <c r="C795" s="14">
        <v>75420</v>
      </c>
      <c r="D795" s="15">
        <v>75494</v>
      </c>
      <c r="E795" s="14">
        <v>75765</v>
      </c>
      <c r="F795" s="15">
        <v>75966</v>
      </c>
      <c r="G795" s="14">
        <v>76360</v>
      </c>
      <c r="H795" s="15">
        <v>76474</v>
      </c>
      <c r="I795" s="14">
        <v>76640</v>
      </c>
      <c r="J795" s="15">
        <v>76866</v>
      </c>
      <c r="K795" s="14">
        <v>77371</v>
      </c>
      <c r="L795" s="15">
        <v>77514</v>
      </c>
      <c r="M795" s="14">
        <v>77880</v>
      </c>
      <c r="N795" s="15">
        <v>78064</v>
      </c>
      <c r="O795" s="14">
        <v>78355</v>
      </c>
    </row>
    <row r="796" spans="1:15">
      <c r="A796" s="14">
        <v>74726</v>
      </c>
      <c r="B796" s="15">
        <v>74869</v>
      </c>
      <c r="C796" s="14">
        <v>75421</v>
      </c>
      <c r="D796" s="15">
        <v>75496</v>
      </c>
      <c r="E796" s="14">
        <v>75766</v>
      </c>
      <c r="F796" s="15">
        <v>75968</v>
      </c>
      <c r="G796" s="14">
        <v>76365</v>
      </c>
      <c r="H796" s="15">
        <v>76475</v>
      </c>
      <c r="I796" s="14">
        <v>76642</v>
      </c>
      <c r="J796" s="15">
        <v>76874</v>
      </c>
      <c r="K796" s="14">
        <v>77374</v>
      </c>
      <c r="L796" s="15">
        <v>77519</v>
      </c>
      <c r="M796" s="14">
        <v>77882</v>
      </c>
      <c r="N796" s="15">
        <v>78065</v>
      </c>
      <c r="O796" s="14">
        <v>78357</v>
      </c>
    </row>
    <row r="797" spans="1:15">
      <c r="A797" s="14">
        <v>74727</v>
      </c>
      <c r="B797" s="15">
        <v>74872</v>
      </c>
      <c r="C797" s="14">
        <v>75422</v>
      </c>
      <c r="D797" s="15">
        <v>75497</v>
      </c>
      <c r="E797" s="14">
        <v>75773</v>
      </c>
      <c r="F797" s="15">
        <v>75969</v>
      </c>
      <c r="G797" s="14">
        <v>76366</v>
      </c>
      <c r="H797" s="15">
        <v>76476</v>
      </c>
      <c r="I797" s="14">
        <v>76644</v>
      </c>
      <c r="J797" s="15">
        <v>76875</v>
      </c>
      <c r="K797" s="14">
        <v>77376</v>
      </c>
      <c r="L797" s="15">
        <v>77533</v>
      </c>
      <c r="M797" s="14">
        <v>77950</v>
      </c>
      <c r="N797" s="15">
        <v>78066</v>
      </c>
      <c r="O797" s="14">
        <v>78361</v>
      </c>
    </row>
    <row r="798" spans="1:15">
      <c r="A798" s="14">
        <v>74728</v>
      </c>
      <c r="B798" s="15">
        <v>74873</v>
      </c>
      <c r="C798" s="14">
        <v>75423</v>
      </c>
      <c r="D798" s="15">
        <v>75550</v>
      </c>
      <c r="E798" s="14">
        <v>75779</v>
      </c>
      <c r="F798" s="15">
        <v>75972</v>
      </c>
      <c r="G798" s="14">
        <v>76370</v>
      </c>
      <c r="H798" s="15">
        <v>76481</v>
      </c>
      <c r="I798" s="14">
        <v>76648</v>
      </c>
      <c r="J798" s="15">
        <v>76877</v>
      </c>
      <c r="K798" s="14">
        <v>77399</v>
      </c>
      <c r="L798" s="15">
        <v>77538</v>
      </c>
      <c r="M798" s="14">
        <v>77954</v>
      </c>
      <c r="N798" s="15">
        <v>78067</v>
      </c>
      <c r="O798" s="14">
        <v>78368</v>
      </c>
    </row>
    <row r="799" spans="1:15">
      <c r="A799" s="14">
        <v>74729</v>
      </c>
      <c r="B799" s="15">
        <v>74875</v>
      </c>
      <c r="C799" s="14">
        <v>75424</v>
      </c>
      <c r="D799" s="15">
        <v>75556</v>
      </c>
      <c r="E799" s="14">
        <v>75783</v>
      </c>
      <c r="F799" s="15">
        <v>75975</v>
      </c>
      <c r="G799" s="14">
        <v>76371</v>
      </c>
      <c r="H799" s="15">
        <v>76483</v>
      </c>
      <c r="I799" s="14">
        <v>76649</v>
      </c>
      <c r="J799" s="15">
        <v>76883</v>
      </c>
      <c r="K799" s="14">
        <v>77412</v>
      </c>
      <c r="L799" s="15">
        <v>77560</v>
      </c>
      <c r="M799" s="14">
        <v>77957</v>
      </c>
      <c r="N799" s="15">
        <v>78071</v>
      </c>
      <c r="O799" s="14">
        <v>78370</v>
      </c>
    </row>
    <row r="800" spans="1:15">
      <c r="A800" s="14">
        <v>74730</v>
      </c>
      <c r="B800" s="15">
        <v>74880</v>
      </c>
      <c r="C800" s="14">
        <v>75425</v>
      </c>
      <c r="D800" s="15">
        <v>75562</v>
      </c>
      <c r="E800" s="14">
        <v>75784</v>
      </c>
      <c r="F800" s="15">
        <v>75979</v>
      </c>
      <c r="G800" s="14">
        <v>76372</v>
      </c>
      <c r="H800" s="15">
        <v>76484</v>
      </c>
      <c r="I800" s="14">
        <v>76650</v>
      </c>
      <c r="J800" s="15">
        <v>76890</v>
      </c>
      <c r="K800" s="14">
        <v>77414</v>
      </c>
      <c r="L800" s="15">
        <v>77561</v>
      </c>
      <c r="M800" s="14">
        <v>77962</v>
      </c>
      <c r="N800" s="15">
        <v>78073</v>
      </c>
      <c r="O800" s="14">
        <v>78371</v>
      </c>
    </row>
    <row r="801" spans="1:15">
      <c r="A801" s="14">
        <v>74731</v>
      </c>
      <c r="B801" s="15">
        <v>74881</v>
      </c>
      <c r="C801" s="14">
        <v>75426</v>
      </c>
      <c r="D801" s="15">
        <v>75563</v>
      </c>
      <c r="E801" s="14">
        <v>75788</v>
      </c>
      <c r="F801" s="15">
        <v>76023</v>
      </c>
      <c r="G801" s="14">
        <v>76373</v>
      </c>
      <c r="H801" s="15">
        <v>76486</v>
      </c>
      <c r="I801" s="14">
        <v>76652</v>
      </c>
      <c r="J801" s="15">
        <v>76932</v>
      </c>
      <c r="K801" s="14">
        <v>77415</v>
      </c>
      <c r="L801" s="15">
        <v>77564</v>
      </c>
      <c r="M801" s="14">
        <v>77963</v>
      </c>
      <c r="N801" s="15">
        <v>78075</v>
      </c>
      <c r="O801" s="14">
        <v>78372</v>
      </c>
    </row>
    <row r="802" spans="1:15">
      <c r="A802" s="14">
        <v>74733</v>
      </c>
      <c r="B802" s="15">
        <v>74883</v>
      </c>
      <c r="C802" s="14">
        <v>75428</v>
      </c>
      <c r="D802" s="15">
        <v>75566</v>
      </c>
      <c r="E802" s="14">
        <v>75789</v>
      </c>
      <c r="F802" s="15">
        <v>76035</v>
      </c>
      <c r="G802" s="14">
        <v>76374</v>
      </c>
      <c r="H802" s="15">
        <v>76487</v>
      </c>
      <c r="I802" s="14">
        <v>76653</v>
      </c>
      <c r="J802" s="15">
        <v>76933</v>
      </c>
      <c r="K802" s="14">
        <v>77417</v>
      </c>
      <c r="L802" s="15">
        <v>77575</v>
      </c>
      <c r="M802" s="14">
        <v>77964</v>
      </c>
      <c r="N802" s="15">
        <v>78076</v>
      </c>
      <c r="O802" s="14">
        <v>78375</v>
      </c>
    </row>
    <row r="803" spans="1:15">
      <c r="A803" s="14">
        <v>74734</v>
      </c>
      <c r="B803" s="15">
        <v>74884</v>
      </c>
      <c r="C803" s="14">
        <v>75429</v>
      </c>
      <c r="D803" s="15">
        <v>75567</v>
      </c>
      <c r="E803" s="14">
        <v>75802</v>
      </c>
      <c r="F803" s="15">
        <v>76041</v>
      </c>
      <c r="G803" s="14">
        <v>76377</v>
      </c>
      <c r="H803" s="15">
        <v>76491</v>
      </c>
      <c r="I803" s="14">
        <v>76660</v>
      </c>
      <c r="J803" s="15">
        <v>76934</v>
      </c>
      <c r="K803" s="14">
        <v>77418</v>
      </c>
      <c r="L803" s="15">
        <v>77577</v>
      </c>
      <c r="M803" s="14">
        <v>77968</v>
      </c>
      <c r="N803" s="15">
        <v>78102</v>
      </c>
      <c r="O803" s="14">
        <v>78377</v>
      </c>
    </row>
    <row r="804" spans="1:15">
      <c r="A804" s="14">
        <v>74737</v>
      </c>
      <c r="B804" s="15">
        <v>74932</v>
      </c>
      <c r="C804" s="14">
        <v>75434</v>
      </c>
      <c r="D804" s="15">
        <v>75568</v>
      </c>
      <c r="E804" s="14">
        <v>75803</v>
      </c>
      <c r="F804" s="15">
        <v>76043</v>
      </c>
      <c r="G804" s="14">
        <v>76379</v>
      </c>
      <c r="H804" s="15">
        <v>76511</v>
      </c>
      <c r="I804" s="14">
        <v>76661</v>
      </c>
      <c r="J804" s="15">
        <v>76935</v>
      </c>
      <c r="K804" s="14">
        <v>77419</v>
      </c>
      <c r="L804" s="15">
        <v>77585</v>
      </c>
      <c r="M804" s="14">
        <v>77972</v>
      </c>
      <c r="N804" s="15">
        <v>78107</v>
      </c>
      <c r="O804" s="14">
        <v>78379</v>
      </c>
    </row>
    <row r="805" spans="1:15">
      <c r="A805" s="14">
        <v>74740</v>
      </c>
      <c r="B805" s="15">
        <v>74940</v>
      </c>
      <c r="C805" s="14">
        <v>75435</v>
      </c>
      <c r="D805" s="15">
        <v>75571</v>
      </c>
      <c r="E805" s="14">
        <v>75831</v>
      </c>
      <c r="F805" s="15">
        <v>76044</v>
      </c>
      <c r="G805" s="14">
        <v>76380</v>
      </c>
      <c r="H805" s="15">
        <v>76519</v>
      </c>
      <c r="I805" s="14">
        <v>76664</v>
      </c>
      <c r="J805" s="15">
        <v>76936</v>
      </c>
      <c r="K805" s="14">
        <v>77420</v>
      </c>
      <c r="L805" s="15">
        <v>77613</v>
      </c>
      <c r="M805" s="14">
        <v>77974</v>
      </c>
      <c r="N805" s="15">
        <v>78111</v>
      </c>
      <c r="O805" s="14">
        <v>78383</v>
      </c>
    </row>
    <row r="806" spans="1:15">
      <c r="A806" s="14">
        <v>74741</v>
      </c>
      <c r="B806" s="15">
        <v>74941</v>
      </c>
      <c r="C806" s="14">
        <v>75437</v>
      </c>
      <c r="D806" s="15">
        <v>75572</v>
      </c>
      <c r="E806" s="14">
        <v>75832</v>
      </c>
      <c r="F806" s="15">
        <v>76050</v>
      </c>
      <c r="G806" s="14">
        <v>76384</v>
      </c>
      <c r="H806" s="15">
        <v>76520</v>
      </c>
      <c r="I806" s="14">
        <v>76665</v>
      </c>
      <c r="J806" s="15">
        <v>76937</v>
      </c>
      <c r="K806" s="14">
        <v>77422</v>
      </c>
      <c r="L806" s="15">
        <v>77615</v>
      </c>
      <c r="M806" s="14">
        <v>77975</v>
      </c>
      <c r="N806" s="15">
        <v>78113</v>
      </c>
      <c r="O806" s="14">
        <v>78384</v>
      </c>
    </row>
    <row r="807" spans="1:15">
      <c r="A807" s="14">
        <v>74743</v>
      </c>
      <c r="B807" s="15">
        <v>74943</v>
      </c>
      <c r="C807" s="14">
        <v>75438</v>
      </c>
      <c r="D807" s="15">
        <v>75573</v>
      </c>
      <c r="E807" s="14">
        <v>75834</v>
      </c>
      <c r="F807" s="15">
        <v>76055</v>
      </c>
      <c r="G807" s="14">
        <v>76385</v>
      </c>
      <c r="H807" s="15">
        <v>76527</v>
      </c>
      <c r="I807" s="14">
        <v>76666</v>
      </c>
      <c r="J807" s="15">
        <v>76940</v>
      </c>
      <c r="K807" s="14">
        <v>77426</v>
      </c>
      <c r="L807" s="15">
        <v>77617</v>
      </c>
      <c r="M807" s="14">
        <v>77982</v>
      </c>
      <c r="N807" s="15">
        <v>78116</v>
      </c>
      <c r="O807" s="14">
        <v>78385</v>
      </c>
    </row>
    <row r="808" spans="1:15">
      <c r="A808" s="14">
        <v>74750</v>
      </c>
      <c r="B808" s="15">
        <v>74944</v>
      </c>
      <c r="C808" s="14">
        <v>75439</v>
      </c>
      <c r="D808" s="15">
        <v>75574</v>
      </c>
      <c r="E808" s="14">
        <v>75835</v>
      </c>
      <c r="F808" s="15">
        <v>76061</v>
      </c>
      <c r="G808" s="14">
        <v>76389</v>
      </c>
      <c r="H808" s="15">
        <v>76528</v>
      </c>
      <c r="I808" s="14">
        <v>76667</v>
      </c>
      <c r="J808" s="15">
        <v>76941</v>
      </c>
      <c r="K808" s="14">
        <v>77432</v>
      </c>
      <c r="L808" s="15">
        <v>77625</v>
      </c>
      <c r="M808" s="14">
        <v>77984</v>
      </c>
      <c r="N808" s="15">
        <v>78117</v>
      </c>
      <c r="O808" s="14">
        <v>78387</v>
      </c>
    </row>
    <row r="809" spans="1:15">
      <c r="A809" s="14">
        <v>74754</v>
      </c>
      <c r="B809" s="15">
        <v>74945</v>
      </c>
      <c r="C809" s="14">
        <v>75440</v>
      </c>
      <c r="D809" s="15">
        <v>75633</v>
      </c>
      <c r="E809" s="14">
        <v>75839</v>
      </c>
      <c r="F809" s="15">
        <v>76064</v>
      </c>
      <c r="G809" s="14">
        <v>76424</v>
      </c>
      <c r="H809" s="15">
        <v>76530</v>
      </c>
      <c r="I809" s="14">
        <v>76670</v>
      </c>
      <c r="J809" s="15">
        <v>76943</v>
      </c>
      <c r="K809" s="14">
        <v>77434</v>
      </c>
      <c r="L809" s="15">
        <v>77629</v>
      </c>
      <c r="M809" s="14">
        <v>77987</v>
      </c>
      <c r="N809" s="15">
        <v>78118</v>
      </c>
      <c r="O809" s="14">
        <v>78389</v>
      </c>
    </row>
    <row r="810" spans="1:15">
      <c r="A810" s="14">
        <v>74764</v>
      </c>
      <c r="B810" s="15">
        <v>74948</v>
      </c>
      <c r="C810" s="14">
        <v>75442</v>
      </c>
      <c r="D810" s="15">
        <v>75636</v>
      </c>
      <c r="E810" s="14">
        <v>75840</v>
      </c>
      <c r="F810" s="15">
        <v>76066</v>
      </c>
      <c r="G810" s="14">
        <v>76426</v>
      </c>
      <c r="H810" s="15">
        <v>76534</v>
      </c>
      <c r="I810" s="14">
        <v>76671</v>
      </c>
      <c r="J810" s="15">
        <v>76945</v>
      </c>
      <c r="K810" s="14">
        <v>77435</v>
      </c>
      <c r="L810" s="15">
        <v>77632</v>
      </c>
      <c r="M810" s="14">
        <v>77990</v>
      </c>
      <c r="N810" s="15">
        <v>78119</v>
      </c>
      <c r="O810" s="14">
        <v>78390</v>
      </c>
    </row>
    <row r="811" spans="1:15">
      <c r="A811" s="14">
        <v>74801</v>
      </c>
      <c r="B811" s="15">
        <v>74951</v>
      </c>
      <c r="C811" s="14">
        <v>75444</v>
      </c>
      <c r="D811" s="15">
        <v>75637</v>
      </c>
      <c r="E811" s="14">
        <v>75844</v>
      </c>
      <c r="F811" s="15">
        <v>76067</v>
      </c>
      <c r="G811" s="14">
        <v>76427</v>
      </c>
      <c r="H811" s="15">
        <v>76539</v>
      </c>
      <c r="I811" s="14">
        <v>76673</v>
      </c>
      <c r="J811" s="15">
        <v>76949</v>
      </c>
      <c r="K811" s="14">
        <v>77436</v>
      </c>
      <c r="L811" s="15">
        <v>77650</v>
      </c>
      <c r="M811" s="14">
        <v>77994</v>
      </c>
      <c r="N811" s="15">
        <v>78122</v>
      </c>
      <c r="O811" s="14">
        <v>78391</v>
      </c>
    </row>
    <row r="812" spans="1:15">
      <c r="A812" s="14">
        <v>74824</v>
      </c>
      <c r="B812" s="15">
        <v>74956</v>
      </c>
      <c r="C812" s="14">
        <v>75446</v>
      </c>
      <c r="D812" s="15">
        <v>75638</v>
      </c>
      <c r="E812" s="14">
        <v>75845</v>
      </c>
      <c r="F812" s="15">
        <v>76068</v>
      </c>
      <c r="G812" s="14">
        <v>76430</v>
      </c>
      <c r="H812" s="15">
        <v>76550</v>
      </c>
      <c r="I812" s="14">
        <v>76675</v>
      </c>
      <c r="J812" s="15">
        <v>76951</v>
      </c>
      <c r="K812" s="14">
        <v>77440</v>
      </c>
      <c r="L812" s="15">
        <v>77655</v>
      </c>
      <c r="M812" s="14">
        <v>77995</v>
      </c>
      <c r="N812" s="15">
        <v>78125</v>
      </c>
      <c r="O812" s="14">
        <v>78393</v>
      </c>
    </row>
    <row r="813" spans="1:15">
      <c r="A813" s="14">
        <v>74825</v>
      </c>
      <c r="B813" s="15">
        <v>74959</v>
      </c>
      <c r="C813" s="14">
        <v>75447</v>
      </c>
      <c r="D813" s="15">
        <v>75640</v>
      </c>
      <c r="E813" s="14">
        <v>75846</v>
      </c>
      <c r="F813" s="15">
        <v>76070</v>
      </c>
      <c r="G813" s="14">
        <v>76431</v>
      </c>
      <c r="H813" s="15">
        <v>76556</v>
      </c>
      <c r="I813" s="14">
        <v>76677</v>
      </c>
      <c r="J813" s="15">
        <v>76957</v>
      </c>
      <c r="K813" s="14">
        <v>77442</v>
      </c>
      <c r="L813" s="15">
        <v>77659</v>
      </c>
      <c r="M813" s="14">
        <v>78002</v>
      </c>
      <c r="N813" s="15">
        <v>78133</v>
      </c>
      <c r="O813" s="14">
        <v>78538</v>
      </c>
    </row>
    <row r="814" spans="1:15">
      <c r="A814" s="14">
        <v>74827</v>
      </c>
      <c r="B814" s="15">
        <v>74960</v>
      </c>
      <c r="C814" s="14">
        <v>75448</v>
      </c>
      <c r="D814" s="15">
        <v>75643</v>
      </c>
      <c r="E814" s="14">
        <v>75848</v>
      </c>
      <c r="F814" s="15">
        <v>76073</v>
      </c>
      <c r="G814" s="14">
        <v>76432</v>
      </c>
      <c r="H814" s="15">
        <v>76557</v>
      </c>
      <c r="I814" s="14">
        <v>76678</v>
      </c>
      <c r="J814" s="15">
        <v>76958</v>
      </c>
      <c r="K814" s="14">
        <v>77443</v>
      </c>
      <c r="L814" s="15">
        <v>77660</v>
      </c>
      <c r="M814" s="14">
        <v>78003</v>
      </c>
      <c r="N814" s="15">
        <v>78140</v>
      </c>
      <c r="O814" s="14">
        <v>78543</v>
      </c>
    </row>
    <row r="815" spans="1:15">
      <c r="A815" s="14">
        <v>74829</v>
      </c>
      <c r="B815" s="15">
        <v>74964</v>
      </c>
      <c r="C815" s="14">
        <v>75449</v>
      </c>
      <c r="D815" s="15">
        <v>75645</v>
      </c>
      <c r="E815" s="14">
        <v>75853</v>
      </c>
      <c r="F815" s="15">
        <v>76077</v>
      </c>
      <c r="G815" s="14">
        <v>76435</v>
      </c>
      <c r="H815" s="15">
        <v>76561</v>
      </c>
      <c r="I815" s="14">
        <v>76679</v>
      </c>
      <c r="J815" s="15">
        <v>77306</v>
      </c>
      <c r="K815" s="14">
        <v>77445</v>
      </c>
      <c r="L815" s="15">
        <v>77665</v>
      </c>
      <c r="M815" s="14">
        <v>78004</v>
      </c>
      <c r="N815" s="15">
        <v>78141</v>
      </c>
      <c r="O815" s="14">
        <v>78545</v>
      </c>
    </row>
    <row r="816" spans="1:15">
      <c r="A816" s="14">
        <v>74831</v>
      </c>
      <c r="B816" s="15">
        <v>74965</v>
      </c>
      <c r="C816" s="14">
        <v>75451</v>
      </c>
      <c r="D816" s="15">
        <v>75650</v>
      </c>
      <c r="E816" s="14">
        <v>75855</v>
      </c>
      <c r="F816" s="15">
        <v>76084</v>
      </c>
      <c r="G816" s="14">
        <v>76436</v>
      </c>
      <c r="H816" s="15">
        <v>76567</v>
      </c>
      <c r="I816" s="14">
        <v>76680</v>
      </c>
      <c r="J816" s="15">
        <v>77320</v>
      </c>
      <c r="K816" s="14">
        <v>77446</v>
      </c>
      <c r="L816" s="15">
        <v>77835</v>
      </c>
      <c r="M816" s="14">
        <v>78007</v>
      </c>
      <c r="N816" s="15">
        <v>78142</v>
      </c>
      <c r="O816" s="14">
        <v>78548</v>
      </c>
    </row>
    <row r="817" spans="1:15">
      <c r="A817" s="14">
        <v>74832</v>
      </c>
      <c r="B817" s="15">
        <v>75021</v>
      </c>
      <c r="C817" s="14">
        <v>75452</v>
      </c>
      <c r="D817" s="15">
        <v>75653</v>
      </c>
      <c r="E817" s="14">
        <v>75856</v>
      </c>
      <c r="F817" s="15">
        <v>76085</v>
      </c>
      <c r="G817" s="14">
        <v>76437</v>
      </c>
      <c r="H817" s="15">
        <v>76569</v>
      </c>
      <c r="I817" s="14">
        <v>76681</v>
      </c>
      <c r="J817" s="15">
        <v>77326</v>
      </c>
      <c r="K817" s="14">
        <v>77448</v>
      </c>
      <c r="L817" s="15">
        <v>77836</v>
      </c>
      <c r="M817" s="14">
        <v>78009</v>
      </c>
      <c r="N817" s="15">
        <v>78145</v>
      </c>
      <c r="O817" s="14">
        <v>78549</v>
      </c>
    </row>
    <row r="818" spans="1:15">
      <c r="A818" s="14">
        <v>74833</v>
      </c>
      <c r="B818" s="15">
        <v>75058</v>
      </c>
      <c r="C818" s="14">
        <v>75453</v>
      </c>
      <c r="D818" s="15">
        <v>75656</v>
      </c>
      <c r="E818" s="14">
        <v>75858</v>
      </c>
      <c r="F818" s="15">
        <v>76088</v>
      </c>
      <c r="G818" s="14">
        <v>76439</v>
      </c>
      <c r="H818" s="15">
        <v>76570</v>
      </c>
      <c r="I818" s="14">
        <v>76684</v>
      </c>
      <c r="J818" s="15">
        <v>77328</v>
      </c>
      <c r="K818" s="14">
        <v>77451</v>
      </c>
      <c r="L818" s="15">
        <v>77837</v>
      </c>
      <c r="M818" s="14">
        <v>78010</v>
      </c>
      <c r="N818" s="15">
        <v>78146</v>
      </c>
      <c r="O818" s="14">
        <v>78569</v>
      </c>
    </row>
    <row r="819" spans="1:15">
      <c r="A819" s="14">
        <v>74834</v>
      </c>
      <c r="B819" s="15">
        <v>75102</v>
      </c>
      <c r="C819" s="14">
        <v>75457</v>
      </c>
      <c r="D819" s="15">
        <v>75657</v>
      </c>
      <c r="E819" s="14">
        <v>75859</v>
      </c>
      <c r="F819" s="15">
        <v>76225</v>
      </c>
      <c r="G819" s="14">
        <v>76442</v>
      </c>
      <c r="H819" s="15">
        <v>76577</v>
      </c>
      <c r="I819" s="14">
        <v>76685</v>
      </c>
      <c r="J819" s="15">
        <v>77331</v>
      </c>
      <c r="K819" s="14">
        <v>77453</v>
      </c>
      <c r="L819" s="15">
        <v>77838</v>
      </c>
      <c r="M819" s="14">
        <v>78012</v>
      </c>
      <c r="N819" s="15">
        <v>78147</v>
      </c>
      <c r="O819" s="14">
        <v>78582</v>
      </c>
    </row>
    <row r="820" spans="1:15">
      <c r="A820" s="14">
        <v>74836</v>
      </c>
      <c r="B820" s="15">
        <v>75124</v>
      </c>
      <c r="C820" s="14">
        <v>75458</v>
      </c>
      <c r="D820" s="15">
        <v>75667</v>
      </c>
      <c r="E820" s="14">
        <v>75860</v>
      </c>
      <c r="F820" s="15">
        <v>76228</v>
      </c>
      <c r="G820" s="14">
        <v>76443</v>
      </c>
      <c r="H820" s="15">
        <v>76578</v>
      </c>
      <c r="I820" s="14">
        <v>76689</v>
      </c>
      <c r="J820" s="15">
        <v>77332</v>
      </c>
      <c r="K820" s="14">
        <v>77454</v>
      </c>
      <c r="L820" s="15">
        <v>77850</v>
      </c>
      <c r="M820" s="14">
        <v>78013</v>
      </c>
      <c r="N820" s="15">
        <v>78151</v>
      </c>
      <c r="O820" s="14">
        <v>78583</v>
      </c>
    </row>
    <row r="821" spans="1:15">
      <c r="A821" s="14">
        <v>78594</v>
      </c>
      <c r="B821" s="15">
        <v>78879</v>
      </c>
      <c r="C821" s="14">
        <v>79053</v>
      </c>
      <c r="D821" s="15">
        <v>79255</v>
      </c>
      <c r="E821" s="14">
        <v>79502</v>
      </c>
      <c r="F821" s="15">
        <v>79718</v>
      </c>
      <c r="G821" s="14">
        <v>80117</v>
      </c>
      <c r="H821" s="15">
        <v>80532</v>
      </c>
      <c r="I821" s="14">
        <v>80815</v>
      </c>
      <c r="J821" s="15">
        <v>81131</v>
      </c>
      <c r="K821" s="14">
        <v>81411</v>
      </c>
      <c r="L821" s="15">
        <v>82059</v>
      </c>
      <c r="M821" s="14">
        <v>82513</v>
      </c>
      <c r="N821" s="15">
        <v>83121</v>
      </c>
      <c r="O821" s="14">
        <v>83313</v>
      </c>
    </row>
    <row r="822" spans="1:15">
      <c r="A822" s="14">
        <v>78598</v>
      </c>
      <c r="B822" s="15">
        <v>78881</v>
      </c>
      <c r="C822" s="14">
        <v>79054</v>
      </c>
      <c r="D822" s="15">
        <v>79256</v>
      </c>
      <c r="E822" s="14">
        <v>79504</v>
      </c>
      <c r="F822" s="15">
        <v>79719</v>
      </c>
      <c r="G822" s="14">
        <v>80118</v>
      </c>
      <c r="H822" s="15">
        <v>80535</v>
      </c>
      <c r="I822" s="14">
        <v>80821</v>
      </c>
      <c r="J822" s="15">
        <v>81132</v>
      </c>
      <c r="K822" s="14">
        <v>81413</v>
      </c>
      <c r="L822" s="15">
        <v>82060</v>
      </c>
      <c r="M822" s="14">
        <v>82516</v>
      </c>
      <c r="N822" s="15">
        <v>83122</v>
      </c>
      <c r="O822" s="14">
        <v>83314</v>
      </c>
    </row>
    <row r="823" spans="1:15">
      <c r="A823" s="14">
        <v>78603</v>
      </c>
      <c r="B823" s="15">
        <v>78883</v>
      </c>
      <c r="C823" s="14">
        <v>79059</v>
      </c>
      <c r="D823" s="15">
        <v>79257</v>
      </c>
      <c r="E823" s="14">
        <v>79505</v>
      </c>
      <c r="F823" s="15">
        <v>79720</v>
      </c>
      <c r="G823" s="14">
        <v>80131</v>
      </c>
      <c r="H823" s="15">
        <v>80540</v>
      </c>
      <c r="I823" s="14">
        <v>80822</v>
      </c>
      <c r="J823" s="15">
        <v>81135</v>
      </c>
      <c r="K823" s="14">
        <v>81414</v>
      </c>
      <c r="L823" s="15">
        <v>82063</v>
      </c>
      <c r="M823" s="14">
        <v>82520</v>
      </c>
      <c r="N823" s="15">
        <v>83123</v>
      </c>
      <c r="O823" s="14">
        <v>83316</v>
      </c>
    </row>
    <row r="824" spans="1:15">
      <c r="A824" s="14">
        <v>78604</v>
      </c>
      <c r="B824" s="15">
        <v>78885</v>
      </c>
      <c r="C824" s="14">
        <v>79061</v>
      </c>
      <c r="D824" s="15">
        <v>79258</v>
      </c>
      <c r="E824" s="14">
        <v>79506</v>
      </c>
      <c r="F824" s="15">
        <v>79731</v>
      </c>
      <c r="G824" s="14">
        <v>80135</v>
      </c>
      <c r="H824" s="15">
        <v>80541</v>
      </c>
      <c r="I824" s="14">
        <v>80826</v>
      </c>
      <c r="J824" s="15">
        <v>81136</v>
      </c>
      <c r="K824" s="14">
        <v>81415</v>
      </c>
      <c r="L824" s="15">
        <v>82070</v>
      </c>
      <c r="M824" s="14">
        <v>82523</v>
      </c>
      <c r="N824" s="15">
        <v>83124</v>
      </c>
      <c r="O824" s="14">
        <v>83321</v>
      </c>
    </row>
    <row r="825" spans="1:15">
      <c r="A825" s="14">
        <v>78605</v>
      </c>
      <c r="B825" s="15">
        <v>78886</v>
      </c>
      <c r="C825" s="14">
        <v>79063</v>
      </c>
      <c r="D825" s="15">
        <v>79261</v>
      </c>
      <c r="E825" s="14">
        <v>79508</v>
      </c>
      <c r="F825" s="15">
        <v>79735</v>
      </c>
      <c r="G825" s="14">
        <v>80136</v>
      </c>
      <c r="H825" s="15">
        <v>80542</v>
      </c>
      <c r="I825" s="14">
        <v>80828</v>
      </c>
      <c r="J825" s="15">
        <v>81137</v>
      </c>
      <c r="K825" s="14">
        <v>81418</v>
      </c>
      <c r="L825" s="15">
        <v>82073</v>
      </c>
      <c r="M825" s="14">
        <v>82604</v>
      </c>
      <c r="N825" s="15">
        <v>83126</v>
      </c>
      <c r="O825" s="14">
        <v>83322</v>
      </c>
    </row>
    <row r="826" spans="1:15">
      <c r="A826" s="14">
        <v>78606</v>
      </c>
      <c r="B826" s="15">
        <v>78931</v>
      </c>
      <c r="C826" s="14">
        <v>79064</v>
      </c>
      <c r="D826" s="15">
        <v>79311</v>
      </c>
      <c r="E826" s="14">
        <v>79510</v>
      </c>
      <c r="F826" s="15">
        <v>79738</v>
      </c>
      <c r="G826" s="14">
        <v>80137</v>
      </c>
      <c r="H826" s="15">
        <v>80545</v>
      </c>
      <c r="I826" s="14">
        <v>80835</v>
      </c>
      <c r="J826" s="15">
        <v>81140</v>
      </c>
      <c r="K826" s="14">
        <v>81419</v>
      </c>
      <c r="L826" s="15">
        <v>82082</v>
      </c>
      <c r="M826" s="14">
        <v>82631</v>
      </c>
      <c r="N826" s="15">
        <v>83127</v>
      </c>
      <c r="O826" s="14">
        <v>83323</v>
      </c>
    </row>
    <row r="827" spans="1:15">
      <c r="A827" s="14">
        <v>78609</v>
      </c>
      <c r="B827" s="15">
        <v>78934</v>
      </c>
      <c r="C827" s="14">
        <v>79065</v>
      </c>
      <c r="D827" s="15">
        <v>79312</v>
      </c>
      <c r="E827" s="14">
        <v>79511</v>
      </c>
      <c r="F827" s="15">
        <v>79740</v>
      </c>
      <c r="G827" s="14">
        <v>80420</v>
      </c>
      <c r="H827" s="15">
        <v>80549</v>
      </c>
      <c r="I827" s="14">
        <v>80836</v>
      </c>
      <c r="J827" s="15">
        <v>81141</v>
      </c>
      <c r="K827" s="14">
        <v>81422</v>
      </c>
      <c r="L827" s="15">
        <v>82201</v>
      </c>
      <c r="M827" s="14">
        <v>82633</v>
      </c>
      <c r="N827" s="15">
        <v>83128</v>
      </c>
      <c r="O827" s="14">
        <v>83324</v>
      </c>
    </row>
    <row r="828" spans="1:15">
      <c r="A828" s="14">
        <v>78611</v>
      </c>
      <c r="B828" s="15">
        <v>78938</v>
      </c>
      <c r="C828" s="14">
        <v>79066</v>
      </c>
      <c r="D828" s="15">
        <v>79313</v>
      </c>
      <c r="E828" s="14">
        <v>79512</v>
      </c>
      <c r="F828" s="15">
        <v>79742</v>
      </c>
      <c r="G828" s="14">
        <v>80421</v>
      </c>
      <c r="H828" s="15">
        <v>80610</v>
      </c>
      <c r="I828" s="14">
        <v>80860</v>
      </c>
      <c r="J828" s="15">
        <v>81144</v>
      </c>
      <c r="K828" s="14">
        <v>81423</v>
      </c>
      <c r="L828" s="15">
        <v>82212</v>
      </c>
      <c r="M828" s="14">
        <v>82637</v>
      </c>
      <c r="N828" s="15">
        <v>83203</v>
      </c>
      <c r="O828" s="14">
        <v>83325</v>
      </c>
    </row>
    <row r="829" spans="1:15">
      <c r="A829" s="14">
        <v>78612</v>
      </c>
      <c r="B829" s="15">
        <v>78941</v>
      </c>
      <c r="C829" s="14">
        <v>79068</v>
      </c>
      <c r="D829" s="15">
        <v>79316</v>
      </c>
      <c r="E829" s="14">
        <v>79517</v>
      </c>
      <c r="F829" s="15">
        <v>79743</v>
      </c>
      <c r="G829" s="14">
        <v>80422</v>
      </c>
      <c r="H829" s="15">
        <v>80611</v>
      </c>
      <c r="I829" s="14">
        <v>80863</v>
      </c>
      <c r="J829" s="15">
        <v>81146</v>
      </c>
      <c r="K829" s="14">
        <v>81424</v>
      </c>
      <c r="L829" s="15">
        <v>82214</v>
      </c>
      <c r="M829" s="14">
        <v>82643</v>
      </c>
      <c r="N829" s="15">
        <v>83210</v>
      </c>
      <c r="O829" s="14">
        <v>83330</v>
      </c>
    </row>
    <row r="830" spans="1:15">
      <c r="A830" s="14">
        <v>78614</v>
      </c>
      <c r="B830" s="15">
        <v>78942</v>
      </c>
      <c r="C830" s="14">
        <v>79070</v>
      </c>
      <c r="D830" s="15">
        <v>79320</v>
      </c>
      <c r="E830" s="14">
        <v>79519</v>
      </c>
      <c r="F830" s="15">
        <v>79744</v>
      </c>
      <c r="G830" s="14">
        <v>80424</v>
      </c>
      <c r="H830" s="15">
        <v>80612</v>
      </c>
      <c r="I830" s="14">
        <v>80928</v>
      </c>
      <c r="J830" s="15">
        <v>81147</v>
      </c>
      <c r="K830" s="14">
        <v>81425</v>
      </c>
      <c r="L830" s="15">
        <v>82215</v>
      </c>
      <c r="M830" s="14">
        <v>82648</v>
      </c>
      <c r="N830" s="15">
        <v>83211</v>
      </c>
      <c r="O830" s="14">
        <v>83332</v>
      </c>
    </row>
    <row r="831" spans="1:15">
      <c r="A831" s="14">
        <v>78615</v>
      </c>
      <c r="B831" s="15">
        <v>78943</v>
      </c>
      <c r="C831" s="14">
        <v>79079</v>
      </c>
      <c r="D831" s="15">
        <v>79322</v>
      </c>
      <c r="E831" s="14">
        <v>79520</v>
      </c>
      <c r="F831" s="15">
        <v>79749</v>
      </c>
      <c r="G831" s="14">
        <v>80425</v>
      </c>
      <c r="H831" s="15">
        <v>80622</v>
      </c>
      <c r="I831" s="14">
        <v>80929</v>
      </c>
      <c r="J831" s="15">
        <v>81148</v>
      </c>
      <c r="K831" s="14">
        <v>81426</v>
      </c>
      <c r="L831" s="15">
        <v>82221</v>
      </c>
      <c r="M831" s="14">
        <v>82649</v>
      </c>
      <c r="N831" s="15">
        <v>83214</v>
      </c>
      <c r="O831" s="14">
        <v>83334</v>
      </c>
    </row>
    <row r="832" spans="1:15">
      <c r="A832" s="14">
        <v>78622</v>
      </c>
      <c r="B832" s="15">
        <v>78944</v>
      </c>
      <c r="C832" s="14">
        <v>79081</v>
      </c>
      <c r="D832" s="15">
        <v>79323</v>
      </c>
      <c r="E832" s="14">
        <v>79521</v>
      </c>
      <c r="F832" s="15">
        <v>79752</v>
      </c>
      <c r="G832" s="14">
        <v>80426</v>
      </c>
      <c r="H832" s="15">
        <v>80624</v>
      </c>
      <c r="I832" s="14">
        <v>80938</v>
      </c>
      <c r="J832" s="15">
        <v>81153</v>
      </c>
      <c r="K832" s="14">
        <v>81427</v>
      </c>
      <c r="L832" s="15">
        <v>82225</v>
      </c>
      <c r="M832" s="14">
        <v>82711</v>
      </c>
      <c r="N832" s="15">
        <v>83217</v>
      </c>
      <c r="O832" s="14">
        <v>83335</v>
      </c>
    </row>
    <row r="833" spans="1:15">
      <c r="A833" s="14">
        <v>78624</v>
      </c>
      <c r="B833" s="15">
        <v>78945</v>
      </c>
      <c r="C833" s="14">
        <v>79082</v>
      </c>
      <c r="D833" s="15">
        <v>79325</v>
      </c>
      <c r="E833" s="14">
        <v>79525</v>
      </c>
      <c r="F833" s="15">
        <v>79756</v>
      </c>
      <c r="G833" s="14">
        <v>80427</v>
      </c>
      <c r="H833" s="15">
        <v>80642</v>
      </c>
      <c r="I833" s="14">
        <v>81022</v>
      </c>
      <c r="J833" s="15">
        <v>81154</v>
      </c>
      <c r="K833" s="14">
        <v>81428</v>
      </c>
      <c r="L833" s="15">
        <v>82227</v>
      </c>
      <c r="M833" s="14">
        <v>82732</v>
      </c>
      <c r="N833" s="15">
        <v>83220</v>
      </c>
      <c r="O833" s="14">
        <v>83336</v>
      </c>
    </row>
    <row r="834" spans="1:15">
      <c r="A834" s="14">
        <v>78629</v>
      </c>
      <c r="B834" s="15">
        <v>78947</v>
      </c>
      <c r="C834" s="14">
        <v>79084</v>
      </c>
      <c r="D834" s="15">
        <v>79329</v>
      </c>
      <c r="E834" s="14">
        <v>79526</v>
      </c>
      <c r="F834" s="15">
        <v>79758</v>
      </c>
      <c r="G834" s="14">
        <v>80428</v>
      </c>
      <c r="H834" s="15">
        <v>80644</v>
      </c>
      <c r="I834" s="14">
        <v>81030</v>
      </c>
      <c r="J834" s="15">
        <v>81157</v>
      </c>
      <c r="K834" s="14">
        <v>81429</v>
      </c>
      <c r="L834" s="15">
        <v>82240</v>
      </c>
      <c r="M834" s="14">
        <v>82832</v>
      </c>
      <c r="N834" s="15">
        <v>83223</v>
      </c>
      <c r="O834" s="14">
        <v>83337</v>
      </c>
    </row>
    <row r="835" spans="1:15">
      <c r="A835" s="14">
        <v>78631</v>
      </c>
      <c r="B835" s="15">
        <v>78952</v>
      </c>
      <c r="C835" s="14">
        <v>79085</v>
      </c>
      <c r="D835" s="15">
        <v>79331</v>
      </c>
      <c r="E835" s="14">
        <v>79527</v>
      </c>
      <c r="F835" s="15">
        <v>79772</v>
      </c>
      <c r="G835" s="14">
        <v>80429</v>
      </c>
      <c r="H835" s="15">
        <v>80646</v>
      </c>
      <c r="I835" s="14">
        <v>81036</v>
      </c>
      <c r="J835" s="15">
        <v>81210</v>
      </c>
      <c r="K835" s="14">
        <v>81430</v>
      </c>
      <c r="L835" s="15">
        <v>82242</v>
      </c>
      <c r="M835" s="14">
        <v>82834</v>
      </c>
      <c r="N835" s="15">
        <v>83226</v>
      </c>
      <c r="O835" s="14">
        <v>83344</v>
      </c>
    </row>
    <row r="836" spans="1:15">
      <c r="A836" s="14">
        <v>78635</v>
      </c>
      <c r="B836" s="15">
        <v>78954</v>
      </c>
      <c r="C836" s="14">
        <v>79086</v>
      </c>
      <c r="D836" s="15">
        <v>79336</v>
      </c>
      <c r="E836" s="14">
        <v>79528</v>
      </c>
      <c r="F836" s="15">
        <v>79777</v>
      </c>
      <c r="G836" s="14">
        <v>80430</v>
      </c>
      <c r="H836" s="15">
        <v>80648</v>
      </c>
      <c r="I836" s="14">
        <v>81038</v>
      </c>
      <c r="J836" s="15">
        <v>81211</v>
      </c>
      <c r="K836" s="14">
        <v>81432</v>
      </c>
      <c r="L836" s="15">
        <v>82301</v>
      </c>
      <c r="M836" s="14">
        <v>82836</v>
      </c>
      <c r="N836" s="15">
        <v>83228</v>
      </c>
      <c r="O836" s="14">
        <v>83347</v>
      </c>
    </row>
    <row r="837" spans="1:15">
      <c r="A837" s="14">
        <v>78638</v>
      </c>
      <c r="B837" s="15">
        <v>78957</v>
      </c>
      <c r="C837" s="14">
        <v>79088</v>
      </c>
      <c r="D837" s="15">
        <v>79338</v>
      </c>
      <c r="E837" s="14">
        <v>79529</v>
      </c>
      <c r="F837" s="15">
        <v>79780</v>
      </c>
      <c r="G837" s="14">
        <v>80433</v>
      </c>
      <c r="H837" s="15">
        <v>80650</v>
      </c>
      <c r="I837" s="14">
        <v>81039</v>
      </c>
      <c r="J837" s="15">
        <v>81222</v>
      </c>
      <c r="K837" s="14">
        <v>81433</v>
      </c>
      <c r="L837" s="15">
        <v>82321</v>
      </c>
      <c r="M837" s="14">
        <v>82838</v>
      </c>
      <c r="N837" s="15">
        <v>83230</v>
      </c>
      <c r="O837" s="14">
        <v>83348</v>
      </c>
    </row>
    <row r="838" spans="1:15">
      <c r="A838" s="14">
        <v>78639</v>
      </c>
      <c r="B838" s="15">
        <v>78960</v>
      </c>
      <c r="C838" s="14">
        <v>79091</v>
      </c>
      <c r="D838" s="15">
        <v>79339</v>
      </c>
      <c r="E838" s="14">
        <v>79530</v>
      </c>
      <c r="F838" s="15">
        <v>79781</v>
      </c>
      <c r="G838" s="14">
        <v>80436</v>
      </c>
      <c r="H838" s="15">
        <v>80720</v>
      </c>
      <c r="I838" s="14">
        <v>81042</v>
      </c>
      <c r="J838" s="15">
        <v>81224</v>
      </c>
      <c r="K838" s="14">
        <v>81435</v>
      </c>
      <c r="L838" s="15">
        <v>82323</v>
      </c>
      <c r="M838" s="14">
        <v>82839</v>
      </c>
      <c r="N838" s="15">
        <v>83232</v>
      </c>
      <c r="O838" s="14">
        <v>83349</v>
      </c>
    </row>
    <row r="839" spans="1:15">
      <c r="A839" s="14">
        <v>78648</v>
      </c>
      <c r="B839" s="15">
        <v>78962</v>
      </c>
      <c r="C839" s="14">
        <v>79092</v>
      </c>
      <c r="D839" s="15">
        <v>79342</v>
      </c>
      <c r="E839" s="14">
        <v>79532</v>
      </c>
      <c r="F839" s="15">
        <v>79782</v>
      </c>
      <c r="G839" s="14">
        <v>80438</v>
      </c>
      <c r="H839" s="15">
        <v>80721</v>
      </c>
      <c r="I839" s="14">
        <v>81046</v>
      </c>
      <c r="J839" s="15">
        <v>81228</v>
      </c>
      <c r="K839" s="14">
        <v>81524</v>
      </c>
      <c r="L839" s="15">
        <v>82324</v>
      </c>
      <c r="M839" s="14">
        <v>82842</v>
      </c>
      <c r="N839" s="15">
        <v>83233</v>
      </c>
      <c r="O839" s="14">
        <v>83350</v>
      </c>
    </row>
    <row r="840" spans="1:15">
      <c r="A840" s="14">
        <v>78650</v>
      </c>
      <c r="B840" s="15">
        <v>78963</v>
      </c>
      <c r="C840" s="14">
        <v>79095</v>
      </c>
      <c r="D840" s="15">
        <v>79343</v>
      </c>
      <c r="E840" s="14">
        <v>79533</v>
      </c>
      <c r="F840" s="15">
        <v>79783</v>
      </c>
      <c r="G840" s="14">
        <v>80439</v>
      </c>
      <c r="H840" s="15">
        <v>80726</v>
      </c>
      <c r="I840" s="14">
        <v>81047</v>
      </c>
      <c r="J840" s="15">
        <v>81230</v>
      </c>
      <c r="K840" s="14">
        <v>81525</v>
      </c>
      <c r="L840" s="15">
        <v>82325</v>
      </c>
      <c r="M840" s="14">
        <v>82922</v>
      </c>
      <c r="N840" s="15">
        <v>83234</v>
      </c>
      <c r="O840" s="14">
        <v>83352</v>
      </c>
    </row>
    <row r="841" spans="1:15">
      <c r="A841" s="14">
        <v>78655</v>
      </c>
      <c r="B841" s="15">
        <v>79001</v>
      </c>
      <c r="C841" s="14">
        <v>79096</v>
      </c>
      <c r="D841" s="15">
        <v>79344</v>
      </c>
      <c r="E841" s="14">
        <v>79534</v>
      </c>
      <c r="F841" s="15">
        <v>79785</v>
      </c>
      <c r="G841" s="14">
        <v>80442</v>
      </c>
      <c r="H841" s="15">
        <v>80728</v>
      </c>
      <c r="I841" s="14">
        <v>81050</v>
      </c>
      <c r="J841" s="15">
        <v>81233</v>
      </c>
      <c r="K841" s="14">
        <v>81625</v>
      </c>
      <c r="L841" s="15">
        <v>82327</v>
      </c>
      <c r="M841" s="14">
        <v>82923</v>
      </c>
      <c r="N841" s="15">
        <v>83236</v>
      </c>
      <c r="O841" s="14">
        <v>83353</v>
      </c>
    </row>
    <row r="842" spans="1:15">
      <c r="A842" s="14">
        <v>78656</v>
      </c>
      <c r="B842" s="15">
        <v>79003</v>
      </c>
      <c r="C842" s="14">
        <v>79097</v>
      </c>
      <c r="D842" s="15">
        <v>79346</v>
      </c>
      <c r="E842" s="14">
        <v>79535</v>
      </c>
      <c r="F842" s="15">
        <v>79788</v>
      </c>
      <c r="G842" s="14">
        <v>80444</v>
      </c>
      <c r="H842" s="15">
        <v>80731</v>
      </c>
      <c r="I842" s="14">
        <v>81052</v>
      </c>
      <c r="J842" s="15">
        <v>81235</v>
      </c>
      <c r="K842" s="14">
        <v>81626</v>
      </c>
      <c r="L842" s="15">
        <v>82331</v>
      </c>
      <c r="M842" s="14">
        <v>82925</v>
      </c>
      <c r="N842" s="15">
        <v>83237</v>
      </c>
      <c r="O842" s="14">
        <v>83355</v>
      </c>
    </row>
    <row r="843" spans="1:15">
      <c r="A843" s="14">
        <v>78657</v>
      </c>
      <c r="B843" s="15">
        <v>79005</v>
      </c>
      <c r="C843" s="14">
        <v>79098</v>
      </c>
      <c r="D843" s="15">
        <v>79347</v>
      </c>
      <c r="E843" s="14">
        <v>79536</v>
      </c>
      <c r="F843" s="15">
        <v>79830</v>
      </c>
      <c r="G843" s="14">
        <v>80446</v>
      </c>
      <c r="H843" s="15">
        <v>80733</v>
      </c>
      <c r="I843" s="14">
        <v>81054</v>
      </c>
      <c r="J843" s="15">
        <v>81236</v>
      </c>
      <c r="K843" s="14">
        <v>81630</v>
      </c>
      <c r="L843" s="15">
        <v>82332</v>
      </c>
      <c r="M843" s="14">
        <v>82930</v>
      </c>
      <c r="N843" s="15">
        <v>83238</v>
      </c>
      <c r="O843" s="14">
        <v>83414</v>
      </c>
    </row>
    <row r="844" spans="1:15">
      <c r="A844" s="14">
        <v>78658</v>
      </c>
      <c r="B844" s="15">
        <v>79009</v>
      </c>
      <c r="C844" s="14">
        <v>79201</v>
      </c>
      <c r="D844" s="15">
        <v>79353</v>
      </c>
      <c r="E844" s="14">
        <v>79538</v>
      </c>
      <c r="F844" s="15">
        <v>79831</v>
      </c>
      <c r="G844" s="14">
        <v>80451</v>
      </c>
      <c r="H844" s="15">
        <v>80734</v>
      </c>
      <c r="I844" s="14">
        <v>81055</v>
      </c>
      <c r="J844" s="15">
        <v>81237</v>
      </c>
      <c r="K844" s="14">
        <v>81633</v>
      </c>
      <c r="L844" s="15">
        <v>82335</v>
      </c>
      <c r="M844" s="14">
        <v>82931</v>
      </c>
      <c r="N844" s="15">
        <v>83239</v>
      </c>
      <c r="O844" s="14">
        <v>83420</v>
      </c>
    </row>
    <row r="845" spans="1:15">
      <c r="A845" s="14">
        <v>78659</v>
      </c>
      <c r="B845" s="15">
        <v>79013</v>
      </c>
      <c r="C845" s="14">
        <v>79221</v>
      </c>
      <c r="D845" s="15">
        <v>79355</v>
      </c>
      <c r="E845" s="14">
        <v>79539</v>
      </c>
      <c r="F845" s="15">
        <v>79832</v>
      </c>
      <c r="G845" s="14">
        <v>80452</v>
      </c>
      <c r="H845" s="15">
        <v>80737</v>
      </c>
      <c r="I845" s="14">
        <v>81058</v>
      </c>
      <c r="J845" s="15">
        <v>81239</v>
      </c>
      <c r="K845" s="14">
        <v>81635</v>
      </c>
      <c r="L845" s="15">
        <v>82336</v>
      </c>
      <c r="M845" s="14">
        <v>82935</v>
      </c>
      <c r="N845" s="15">
        <v>83241</v>
      </c>
      <c r="O845" s="14">
        <v>83423</v>
      </c>
    </row>
    <row r="846" spans="1:15">
      <c r="A846" s="14">
        <v>78661</v>
      </c>
      <c r="B846" s="15">
        <v>79019</v>
      </c>
      <c r="C846" s="14">
        <v>79225</v>
      </c>
      <c r="D846" s="15">
        <v>79356</v>
      </c>
      <c r="E846" s="14">
        <v>79541</v>
      </c>
      <c r="F846" s="15">
        <v>79834</v>
      </c>
      <c r="G846" s="14">
        <v>80453</v>
      </c>
      <c r="H846" s="15">
        <v>80740</v>
      </c>
      <c r="I846" s="14">
        <v>81062</v>
      </c>
      <c r="J846" s="15">
        <v>81240</v>
      </c>
      <c r="K846" s="14">
        <v>81636</v>
      </c>
      <c r="L846" s="15">
        <v>82401</v>
      </c>
      <c r="M846" s="14">
        <v>82937</v>
      </c>
      <c r="N846" s="15">
        <v>83245</v>
      </c>
      <c r="O846" s="14">
        <v>83424</v>
      </c>
    </row>
    <row r="847" spans="1:15">
      <c r="A847" s="14">
        <v>78662</v>
      </c>
      <c r="B847" s="15">
        <v>79021</v>
      </c>
      <c r="C847" s="14">
        <v>79226</v>
      </c>
      <c r="D847" s="15">
        <v>79357</v>
      </c>
      <c r="E847" s="14">
        <v>79543</v>
      </c>
      <c r="F847" s="15">
        <v>79839</v>
      </c>
      <c r="G847" s="14">
        <v>80461</v>
      </c>
      <c r="H847" s="15">
        <v>80741</v>
      </c>
      <c r="I847" s="14">
        <v>81063</v>
      </c>
      <c r="J847" s="15">
        <v>81241</v>
      </c>
      <c r="K847" s="14">
        <v>81639</v>
      </c>
      <c r="L847" s="15">
        <v>82410</v>
      </c>
      <c r="M847" s="14">
        <v>82939</v>
      </c>
      <c r="N847" s="15">
        <v>83251</v>
      </c>
      <c r="O847" s="14">
        <v>83427</v>
      </c>
    </row>
    <row r="848" spans="1:15">
      <c r="A848" s="14">
        <v>78670</v>
      </c>
      <c r="B848" s="15">
        <v>79022</v>
      </c>
      <c r="C848" s="14">
        <v>79227</v>
      </c>
      <c r="D848" s="15">
        <v>79358</v>
      </c>
      <c r="E848" s="14">
        <v>79544</v>
      </c>
      <c r="F848" s="15">
        <v>79843</v>
      </c>
      <c r="G848" s="14">
        <v>80463</v>
      </c>
      <c r="H848" s="15">
        <v>80742</v>
      </c>
      <c r="I848" s="14">
        <v>81064</v>
      </c>
      <c r="J848" s="15">
        <v>81248</v>
      </c>
      <c r="K848" s="14">
        <v>81641</v>
      </c>
      <c r="L848" s="15">
        <v>82411</v>
      </c>
      <c r="M848" s="14">
        <v>82943</v>
      </c>
      <c r="N848" s="15">
        <v>83252</v>
      </c>
      <c r="O848" s="14">
        <v>83428</v>
      </c>
    </row>
    <row r="849" spans="1:15">
      <c r="A849" s="14">
        <v>78671</v>
      </c>
      <c r="B849" s="15">
        <v>79024</v>
      </c>
      <c r="C849" s="14">
        <v>79232</v>
      </c>
      <c r="D849" s="15">
        <v>79359</v>
      </c>
      <c r="E849" s="14">
        <v>79545</v>
      </c>
      <c r="F849" s="15">
        <v>79845</v>
      </c>
      <c r="G849" s="14">
        <v>80466</v>
      </c>
      <c r="H849" s="15">
        <v>80746</v>
      </c>
      <c r="I849" s="14">
        <v>81067</v>
      </c>
      <c r="J849" s="15">
        <v>81251</v>
      </c>
      <c r="K849" s="14">
        <v>81642</v>
      </c>
      <c r="L849" s="15">
        <v>82412</v>
      </c>
      <c r="M849" s="14">
        <v>82944</v>
      </c>
      <c r="N849" s="15">
        <v>83254</v>
      </c>
      <c r="O849" s="14">
        <v>83429</v>
      </c>
    </row>
    <row r="850" spans="1:15">
      <c r="A850" s="14">
        <v>78672</v>
      </c>
      <c r="B850" s="15">
        <v>79025</v>
      </c>
      <c r="C850" s="14">
        <v>79233</v>
      </c>
      <c r="D850" s="15">
        <v>79360</v>
      </c>
      <c r="E850" s="14">
        <v>79546</v>
      </c>
      <c r="F850" s="15">
        <v>79848</v>
      </c>
      <c r="G850" s="14">
        <v>80467</v>
      </c>
      <c r="H850" s="15">
        <v>80747</v>
      </c>
      <c r="I850" s="14">
        <v>81073</v>
      </c>
      <c r="J850" s="15">
        <v>81253</v>
      </c>
      <c r="K850" s="14">
        <v>81643</v>
      </c>
      <c r="L850" s="15">
        <v>82420</v>
      </c>
      <c r="M850" s="14">
        <v>83011</v>
      </c>
      <c r="N850" s="15">
        <v>83261</v>
      </c>
      <c r="O850" s="14">
        <v>83431</v>
      </c>
    </row>
    <row r="851" spans="1:15">
      <c r="A851" s="14">
        <v>78742</v>
      </c>
      <c r="B851" s="15">
        <v>79027</v>
      </c>
      <c r="C851" s="14">
        <v>79235</v>
      </c>
      <c r="D851" s="15">
        <v>79364</v>
      </c>
      <c r="E851" s="14">
        <v>79547</v>
      </c>
      <c r="F851" s="15">
        <v>79850</v>
      </c>
      <c r="G851" s="14">
        <v>80469</v>
      </c>
      <c r="H851" s="15">
        <v>80750</v>
      </c>
      <c r="I851" s="14">
        <v>81076</v>
      </c>
      <c r="J851" s="15">
        <v>81323</v>
      </c>
      <c r="K851" s="14">
        <v>81645</v>
      </c>
      <c r="L851" s="15">
        <v>82421</v>
      </c>
      <c r="M851" s="14">
        <v>83012</v>
      </c>
      <c r="N851" s="15">
        <v>83262</v>
      </c>
      <c r="O851" s="14">
        <v>83433</v>
      </c>
    </row>
    <row r="852" spans="1:15">
      <c r="A852" s="14">
        <v>78827</v>
      </c>
      <c r="B852" s="15">
        <v>79031</v>
      </c>
      <c r="C852" s="14">
        <v>79236</v>
      </c>
      <c r="D852" s="15">
        <v>79369</v>
      </c>
      <c r="E852" s="14">
        <v>79549</v>
      </c>
      <c r="F852" s="15">
        <v>79851</v>
      </c>
      <c r="G852" s="14">
        <v>80470</v>
      </c>
      <c r="H852" s="15">
        <v>80757</v>
      </c>
      <c r="I852" s="14">
        <v>81082</v>
      </c>
      <c r="J852" s="15">
        <v>81326</v>
      </c>
      <c r="K852" s="14">
        <v>81646</v>
      </c>
      <c r="L852" s="15">
        <v>82423</v>
      </c>
      <c r="M852" s="14">
        <v>83014</v>
      </c>
      <c r="N852" s="15">
        <v>83263</v>
      </c>
      <c r="O852" s="14">
        <v>83434</v>
      </c>
    </row>
    <row r="853" spans="1:15">
      <c r="A853" s="14">
        <v>78832</v>
      </c>
      <c r="B853" s="15">
        <v>79035</v>
      </c>
      <c r="C853" s="14">
        <v>79237</v>
      </c>
      <c r="D853" s="15">
        <v>79370</v>
      </c>
      <c r="E853" s="14">
        <v>79550</v>
      </c>
      <c r="F853" s="15">
        <v>79852</v>
      </c>
      <c r="G853" s="14">
        <v>80471</v>
      </c>
      <c r="H853" s="15">
        <v>80758</v>
      </c>
      <c r="I853" s="14">
        <v>81087</v>
      </c>
      <c r="J853" s="15">
        <v>81327</v>
      </c>
      <c r="K853" s="14">
        <v>81647</v>
      </c>
      <c r="L853" s="15">
        <v>82426</v>
      </c>
      <c r="M853" s="14">
        <v>83101</v>
      </c>
      <c r="N853" s="15">
        <v>83271</v>
      </c>
      <c r="O853" s="14">
        <v>83435</v>
      </c>
    </row>
    <row r="854" spans="1:15">
      <c r="A854" s="14">
        <v>78838</v>
      </c>
      <c r="B854" s="15">
        <v>79036</v>
      </c>
      <c r="C854" s="14">
        <v>79240</v>
      </c>
      <c r="D854" s="15">
        <v>79371</v>
      </c>
      <c r="E854" s="14">
        <v>79553</v>
      </c>
      <c r="F854" s="15">
        <v>79853</v>
      </c>
      <c r="G854" s="14">
        <v>80473</v>
      </c>
      <c r="H854" s="15">
        <v>80759</v>
      </c>
      <c r="I854" s="14">
        <v>81092</v>
      </c>
      <c r="J854" s="15">
        <v>81328</v>
      </c>
      <c r="K854" s="14">
        <v>81648</v>
      </c>
      <c r="L854" s="15">
        <v>82431</v>
      </c>
      <c r="M854" s="14">
        <v>83110</v>
      </c>
      <c r="N854" s="15">
        <v>83272</v>
      </c>
      <c r="O854" s="14">
        <v>83436</v>
      </c>
    </row>
    <row r="855" spans="1:15">
      <c r="A855" s="14">
        <v>78839</v>
      </c>
      <c r="B855" s="15">
        <v>79039</v>
      </c>
      <c r="C855" s="14">
        <v>79241</v>
      </c>
      <c r="D855" s="15">
        <v>79372</v>
      </c>
      <c r="E855" s="14">
        <v>79556</v>
      </c>
      <c r="F855" s="15">
        <v>79855</v>
      </c>
      <c r="G855" s="14">
        <v>80474</v>
      </c>
      <c r="H855" s="15">
        <v>80807</v>
      </c>
      <c r="I855" s="14">
        <v>81120</v>
      </c>
      <c r="J855" s="15">
        <v>81329</v>
      </c>
      <c r="K855" s="14">
        <v>81649</v>
      </c>
      <c r="L855" s="15">
        <v>82432</v>
      </c>
      <c r="M855" s="14">
        <v>83112</v>
      </c>
      <c r="N855" s="15">
        <v>83274</v>
      </c>
      <c r="O855" s="14">
        <v>83443</v>
      </c>
    </row>
    <row r="856" spans="1:15">
      <c r="A856" s="14">
        <v>78850</v>
      </c>
      <c r="B856" s="15">
        <v>79041</v>
      </c>
      <c r="C856" s="14">
        <v>79243</v>
      </c>
      <c r="D856" s="15">
        <v>79373</v>
      </c>
      <c r="E856" s="14">
        <v>79560</v>
      </c>
      <c r="F856" s="15">
        <v>80025</v>
      </c>
      <c r="G856" s="14">
        <v>80475</v>
      </c>
      <c r="H856" s="15">
        <v>80808</v>
      </c>
      <c r="I856" s="14">
        <v>81121</v>
      </c>
      <c r="J856" s="15">
        <v>81330</v>
      </c>
      <c r="K856" s="14">
        <v>81653</v>
      </c>
      <c r="L856" s="15">
        <v>82434</v>
      </c>
      <c r="M856" s="14">
        <v>83114</v>
      </c>
      <c r="N856" s="15">
        <v>83276</v>
      </c>
      <c r="O856" s="14">
        <v>83444</v>
      </c>
    </row>
    <row r="857" spans="1:15">
      <c r="A857" s="14">
        <v>78852</v>
      </c>
      <c r="B857" s="15">
        <v>79042</v>
      </c>
      <c r="C857" s="14">
        <v>79244</v>
      </c>
      <c r="D857" s="15">
        <v>79377</v>
      </c>
      <c r="E857" s="14">
        <v>79561</v>
      </c>
      <c r="F857" s="15">
        <v>80102</v>
      </c>
      <c r="G857" s="14">
        <v>80476</v>
      </c>
      <c r="H857" s="15">
        <v>80809</v>
      </c>
      <c r="I857" s="14">
        <v>81122</v>
      </c>
      <c r="J857" s="15">
        <v>81332</v>
      </c>
      <c r="K857" s="14">
        <v>81654</v>
      </c>
      <c r="L857" s="15">
        <v>82435</v>
      </c>
      <c r="M857" s="14">
        <v>83115</v>
      </c>
      <c r="N857" s="15">
        <v>83277</v>
      </c>
      <c r="O857" s="14">
        <v>83445</v>
      </c>
    </row>
    <row r="858" spans="1:15">
      <c r="A858" s="14">
        <v>78861</v>
      </c>
      <c r="B858" s="15">
        <v>79043</v>
      </c>
      <c r="C858" s="14">
        <v>79245</v>
      </c>
      <c r="D858" s="15">
        <v>79378</v>
      </c>
      <c r="E858" s="14">
        <v>79562</v>
      </c>
      <c r="F858" s="15">
        <v>80105</v>
      </c>
      <c r="G858" s="14">
        <v>80478</v>
      </c>
      <c r="H858" s="15">
        <v>80810</v>
      </c>
      <c r="I858" s="14">
        <v>81123</v>
      </c>
      <c r="J858" s="15">
        <v>81334</v>
      </c>
      <c r="K858" s="14">
        <v>81655</v>
      </c>
      <c r="L858" s="15">
        <v>82441</v>
      </c>
      <c r="M858" s="14">
        <v>83116</v>
      </c>
      <c r="N858" s="15">
        <v>83286</v>
      </c>
      <c r="O858" s="14">
        <v>83447</v>
      </c>
    </row>
    <row r="859" spans="1:15">
      <c r="A859" s="14">
        <v>78870</v>
      </c>
      <c r="B859" s="15">
        <v>79044</v>
      </c>
      <c r="C859" s="14">
        <v>79247</v>
      </c>
      <c r="D859" s="15">
        <v>79379</v>
      </c>
      <c r="E859" s="14">
        <v>79565</v>
      </c>
      <c r="F859" s="15">
        <v>80106</v>
      </c>
      <c r="G859" s="14">
        <v>80482</v>
      </c>
      <c r="H859" s="15">
        <v>80812</v>
      </c>
      <c r="I859" s="14">
        <v>81125</v>
      </c>
      <c r="J859" s="15">
        <v>81335</v>
      </c>
      <c r="K859" s="14">
        <v>81656</v>
      </c>
      <c r="L859" s="15">
        <v>82443</v>
      </c>
      <c r="M859" s="14">
        <v>83118</v>
      </c>
      <c r="N859" s="15">
        <v>83287</v>
      </c>
      <c r="O859" s="14">
        <v>83448</v>
      </c>
    </row>
    <row r="860" spans="1:15">
      <c r="A860" s="14">
        <v>78872</v>
      </c>
      <c r="B860" s="15">
        <v>79045</v>
      </c>
      <c r="C860" s="14">
        <v>79250</v>
      </c>
      <c r="D860" s="15">
        <v>79381</v>
      </c>
      <c r="E860" s="14">
        <v>79567</v>
      </c>
      <c r="F860" s="15">
        <v>80107</v>
      </c>
      <c r="G860" s="14">
        <v>80483</v>
      </c>
      <c r="H860" s="15">
        <v>80813</v>
      </c>
      <c r="I860" s="14">
        <v>81127</v>
      </c>
      <c r="J860" s="15">
        <v>81403</v>
      </c>
      <c r="K860" s="14">
        <v>82050</v>
      </c>
      <c r="L860" s="15">
        <v>82450</v>
      </c>
      <c r="M860" s="14">
        <v>83119</v>
      </c>
      <c r="N860" s="15">
        <v>83311</v>
      </c>
      <c r="O860" s="14">
        <v>83449</v>
      </c>
    </row>
    <row r="861" spans="1:15">
      <c r="A861" s="14">
        <v>78877</v>
      </c>
      <c r="B861" s="15">
        <v>79052</v>
      </c>
      <c r="C861" s="14">
        <v>79252</v>
      </c>
      <c r="D861" s="15">
        <v>79501</v>
      </c>
      <c r="E861" s="14">
        <v>79714</v>
      </c>
      <c r="F861" s="15">
        <v>80116</v>
      </c>
      <c r="G861" s="14">
        <v>80512</v>
      </c>
      <c r="H861" s="15">
        <v>80814</v>
      </c>
      <c r="I861" s="14">
        <v>81130</v>
      </c>
      <c r="J861" s="15">
        <v>81410</v>
      </c>
      <c r="K861" s="14">
        <v>82054</v>
      </c>
      <c r="L861" s="15">
        <v>82510</v>
      </c>
      <c r="M861" s="14">
        <v>83120</v>
      </c>
      <c r="N861" s="15">
        <v>83312</v>
      </c>
      <c r="O861" s="14">
        <v>83450</v>
      </c>
    </row>
    <row r="862" spans="1:15">
      <c r="A862" s="14">
        <v>83451</v>
      </c>
      <c r="B862" s="15">
        <v>83654</v>
      </c>
      <c r="C862" s="14">
        <v>83872</v>
      </c>
      <c r="D862" s="15">
        <v>84306</v>
      </c>
      <c r="E862" s="14">
        <v>84627</v>
      </c>
      <c r="F862" s="15">
        <v>84730</v>
      </c>
      <c r="G862" s="14">
        <v>85173</v>
      </c>
      <c r="H862" s="15">
        <v>85544</v>
      </c>
      <c r="I862" s="14">
        <v>86029</v>
      </c>
      <c r="J862" s="15">
        <v>87022</v>
      </c>
      <c r="K862" s="14">
        <v>87522</v>
      </c>
      <c r="L862" s="15">
        <v>87936</v>
      </c>
      <c r="M862" s="14">
        <v>88268</v>
      </c>
      <c r="N862" s="15">
        <v>89025</v>
      </c>
      <c r="O862" s="14">
        <v>89883</v>
      </c>
    </row>
    <row r="863" spans="1:15">
      <c r="A863" s="14">
        <v>83452</v>
      </c>
      <c r="B863" s="15">
        <v>83655</v>
      </c>
      <c r="C863" s="14">
        <v>83873</v>
      </c>
      <c r="D863" s="15">
        <v>84307</v>
      </c>
      <c r="E863" s="14">
        <v>84628</v>
      </c>
      <c r="F863" s="15">
        <v>84732</v>
      </c>
      <c r="G863" s="14">
        <v>85190</v>
      </c>
      <c r="H863" s="15">
        <v>85545</v>
      </c>
      <c r="I863" s="14">
        <v>86031</v>
      </c>
      <c r="J863" s="15">
        <v>87023</v>
      </c>
      <c r="K863" s="14">
        <v>87523</v>
      </c>
      <c r="L863" s="15">
        <v>87937</v>
      </c>
      <c r="M863" s="14">
        <v>88312</v>
      </c>
      <c r="N863" s="15">
        <v>89027</v>
      </c>
      <c r="O863" s="14">
        <v>90264</v>
      </c>
    </row>
    <row r="864" spans="1:15">
      <c r="A864" s="14">
        <v>83455</v>
      </c>
      <c r="B864" s="15">
        <v>83660</v>
      </c>
      <c r="C864" s="14">
        <v>83876</v>
      </c>
      <c r="D864" s="15">
        <v>84308</v>
      </c>
      <c r="E864" s="14">
        <v>84629</v>
      </c>
      <c r="F864" s="15">
        <v>84734</v>
      </c>
      <c r="G864" s="14">
        <v>85231</v>
      </c>
      <c r="H864" s="15">
        <v>85546</v>
      </c>
      <c r="I864" s="14">
        <v>86032</v>
      </c>
      <c r="J864" s="15">
        <v>87024</v>
      </c>
      <c r="K864" s="14">
        <v>87525</v>
      </c>
      <c r="L864" s="15">
        <v>87940</v>
      </c>
      <c r="M864" s="14">
        <v>88314</v>
      </c>
      <c r="N864" s="15">
        <v>89036</v>
      </c>
      <c r="O864" s="14">
        <v>90290</v>
      </c>
    </row>
    <row r="865" spans="1:15">
      <c r="A865" s="14">
        <v>83467</v>
      </c>
      <c r="B865" s="15">
        <v>83661</v>
      </c>
      <c r="C865" s="14">
        <v>84001</v>
      </c>
      <c r="D865" s="15">
        <v>84309</v>
      </c>
      <c r="E865" s="14">
        <v>84630</v>
      </c>
      <c r="F865" s="15">
        <v>84736</v>
      </c>
      <c r="G865" s="14">
        <v>85232</v>
      </c>
      <c r="H865" s="15">
        <v>85548</v>
      </c>
      <c r="I865" s="14">
        <v>86036</v>
      </c>
      <c r="J865" s="15">
        <v>87028</v>
      </c>
      <c r="K865" s="14">
        <v>87527</v>
      </c>
      <c r="L865" s="15">
        <v>87941</v>
      </c>
      <c r="M865" s="14">
        <v>88317</v>
      </c>
      <c r="N865" s="15">
        <v>89040</v>
      </c>
      <c r="O865" s="14">
        <v>91759</v>
      </c>
    </row>
    <row r="866" spans="1:15">
      <c r="A866" s="14">
        <v>83468</v>
      </c>
      <c r="B866" s="15">
        <v>83672</v>
      </c>
      <c r="C866" s="14">
        <v>84002</v>
      </c>
      <c r="D866" s="15">
        <v>84310</v>
      </c>
      <c r="E866" s="14">
        <v>84631</v>
      </c>
      <c r="F866" s="15">
        <v>84739</v>
      </c>
      <c r="G866" s="14">
        <v>85235</v>
      </c>
      <c r="H866" s="15">
        <v>85550</v>
      </c>
      <c r="I866" s="14">
        <v>86039</v>
      </c>
      <c r="J866" s="15">
        <v>87034</v>
      </c>
      <c r="K866" s="14">
        <v>87529</v>
      </c>
      <c r="L866" s="15">
        <v>87942</v>
      </c>
      <c r="M866" s="14">
        <v>88323</v>
      </c>
      <c r="N866" s="15">
        <v>89042</v>
      </c>
      <c r="O866" s="14">
        <v>91906</v>
      </c>
    </row>
    <row r="867" spans="1:15">
      <c r="A867" s="14">
        <v>83520</v>
      </c>
      <c r="B867" s="15">
        <v>83676</v>
      </c>
      <c r="C867" s="14">
        <v>84007</v>
      </c>
      <c r="D867" s="15">
        <v>84311</v>
      </c>
      <c r="E867" s="14">
        <v>84632</v>
      </c>
      <c r="F867" s="15">
        <v>84740</v>
      </c>
      <c r="G867" s="14">
        <v>85237</v>
      </c>
      <c r="H867" s="15">
        <v>85551</v>
      </c>
      <c r="I867" s="14">
        <v>86040</v>
      </c>
      <c r="J867" s="15">
        <v>87035</v>
      </c>
      <c r="K867" s="14">
        <v>87531</v>
      </c>
      <c r="L867" s="15">
        <v>88012</v>
      </c>
      <c r="M867" s="14">
        <v>88324</v>
      </c>
      <c r="N867" s="15">
        <v>89045</v>
      </c>
      <c r="O867" s="14">
        <v>91916</v>
      </c>
    </row>
    <row r="868" spans="1:15">
      <c r="A868" s="14">
        <v>83522</v>
      </c>
      <c r="B868" s="15">
        <v>83801</v>
      </c>
      <c r="C868" s="14">
        <v>84008</v>
      </c>
      <c r="D868" s="15">
        <v>84312</v>
      </c>
      <c r="E868" s="14">
        <v>84635</v>
      </c>
      <c r="F868" s="15">
        <v>84741</v>
      </c>
      <c r="G868" s="14">
        <v>85241</v>
      </c>
      <c r="H868" s="15">
        <v>85601</v>
      </c>
      <c r="I868" s="14">
        <v>86042</v>
      </c>
      <c r="J868" s="15">
        <v>87037</v>
      </c>
      <c r="K868" s="14">
        <v>87535</v>
      </c>
      <c r="L868" s="15">
        <v>88023</v>
      </c>
      <c r="M868" s="14">
        <v>88325</v>
      </c>
      <c r="N868" s="15">
        <v>89054</v>
      </c>
      <c r="O868" s="14">
        <v>91917</v>
      </c>
    </row>
    <row r="869" spans="1:15">
      <c r="A869" s="14">
        <v>83530</v>
      </c>
      <c r="B869" s="15">
        <v>83803</v>
      </c>
      <c r="C869" s="14">
        <v>84013</v>
      </c>
      <c r="D869" s="15">
        <v>84314</v>
      </c>
      <c r="E869" s="14">
        <v>84636</v>
      </c>
      <c r="F869" s="15">
        <v>84744</v>
      </c>
      <c r="G869" s="14">
        <v>85245</v>
      </c>
      <c r="H869" s="15">
        <v>85602</v>
      </c>
      <c r="I869" s="14">
        <v>86045</v>
      </c>
      <c r="J869" s="15">
        <v>87041</v>
      </c>
      <c r="K869" s="14">
        <v>87537</v>
      </c>
      <c r="L869" s="15">
        <v>88027</v>
      </c>
      <c r="M869" s="14">
        <v>88336</v>
      </c>
      <c r="N869" s="15">
        <v>89060</v>
      </c>
      <c r="O869" s="14">
        <v>91934</v>
      </c>
    </row>
    <row r="870" spans="1:15">
      <c r="A870" s="14">
        <v>83535</v>
      </c>
      <c r="B870" s="15">
        <v>83804</v>
      </c>
      <c r="C870" s="14">
        <v>84017</v>
      </c>
      <c r="D870" s="15">
        <v>84316</v>
      </c>
      <c r="E870" s="14">
        <v>84637</v>
      </c>
      <c r="F870" s="15">
        <v>84745</v>
      </c>
      <c r="G870" s="14">
        <v>85272</v>
      </c>
      <c r="H870" s="15">
        <v>85603</v>
      </c>
      <c r="I870" s="14">
        <v>86046</v>
      </c>
      <c r="J870" s="15">
        <v>87042</v>
      </c>
      <c r="K870" s="14">
        <v>87540</v>
      </c>
      <c r="L870" s="15">
        <v>88028</v>
      </c>
      <c r="M870" s="14">
        <v>88337</v>
      </c>
      <c r="N870" s="15">
        <v>89061</v>
      </c>
      <c r="O870" s="14">
        <v>91935</v>
      </c>
    </row>
    <row r="871" spans="1:15">
      <c r="A871" s="14">
        <v>83536</v>
      </c>
      <c r="B871" s="15">
        <v>83805</v>
      </c>
      <c r="C871" s="14">
        <v>84018</v>
      </c>
      <c r="D871" s="15">
        <v>84317</v>
      </c>
      <c r="E871" s="14">
        <v>84638</v>
      </c>
      <c r="F871" s="15">
        <v>84747</v>
      </c>
      <c r="G871" s="14">
        <v>85291</v>
      </c>
      <c r="H871" s="15">
        <v>85605</v>
      </c>
      <c r="I871" s="14">
        <v>86047</v>
      </c>
      <c r="J871" s="15">
        <v>87043</v>
      </c>
      <c r="K871" s="14">
        <v>87548</v>
      </c>
      <c r="L871" s="15">
        <v>88029</v>
      </c>
      <c r="M871" s="14">
        <v>88338</v>
      </c>
      <c r="N871" s="15">
        <v>89070</v>
      </c>
      <c r="O871" s="14">
        <v>91948</v>
      </c>
    </row>
    <row r="872" spans="1:15">
      <c r="A872" s="14">
        <v>83540</v>
      </c>
      <c r="B872" s="15">
        <v>83806</v>
      </c>
      <c r="C872" s="14">
        <v>84021</v>
      </c>
      <c r="D872" s="15">
        <v>84320</v>
      </c>
      <c r="E872" s="14">
        <v>84639</v>
      </c>
      <c r="F872" s="15">
        <v>84749</v>
      </c>
      <c r="G872" s="14">
        <v>85292</v>
      </c>
      <c r="H872" s="15">
        <v>85606</v>
      </c>
      <c r="I872" s="14">
        <v>86052</v>
      </c>
      <c r="J872" s="15">
        <v>87044</v>
      </c>
      <c r="K872" s="14">
        <v>87552</v>
      </c>
      <c r="L872" s="15">
        <v>88030</v>
      </c>
      <c r="M872" s="14">
        <v>88339</v>
      </c>
      <c r="N872" s="15">
        <v>89191</v>
      </c>
      <c r="O872" s="14">
        <v>92004</v>
      </c>
    </row>
    <row r="873" spans="1:15">
      <c r="A873" s="14">
        <v>83544</v>
      </c>
      <c r="B873" s="15">
        <v>83809</v>
      </c>
      <c r="C873" s="14">
        <v>84022</v>
      </c>
      <c r="D873" s="15">
        <v>84324</v>
      </c>
      <c r="E873" s="14">
        <v>84640</v>
      </c>
      <c r="F873" s="15">
        <v>84750</v>
      </c>
      <c r="G873" s="14">
        <v>85320</v>
      </c>
      <c r="H873" s="15">
        <v>85616</v>
      </c>
      <c r="I873" s="14">
        <v>86315</v>
      </c>
      <c r="J873" s="15">
        <v>87047</v>
      </c>
      <c r="K873" s="14">
        <v>87553</v>
      </c>
      <c r="L873" s="15">
        <v>88036</v>
      </c>
      <c r="M873" s="14">
        <v>88341</v>
      </c>
      <c r="N873" s="15">
        <v>89301</v>
      </c>
      <c r="O873" s="14">
        <v>92036</v>
      </c>
    </row>
    <row r="874" spans="1:15">
      <c r="A874" s="14">
        <v>83545</v>
      </c>
      <c r="B874" s="15">
        <v>83810</v>
      </c>
      <c r="C874" s="14">
        <v>84026</v>
      </c>
      <c r="D874" s="15">
        <v>84327</v>
      </c>
      <c r="E874" s="14">
        <v>84642</v>
      </c>
      <c r="F874" s="15">
        <v>84751</v>
      </c>
      <c r="G874" s="14">
        <v>85321</v>
      </c>
      <c r="H874" s="15">
        <v>85617</v>
      </c>
      <c r="I874" s="14">
        <v>86324</v>
      </c>
      <c r="J874" s="15">
        <v>87049</v>
      </c>
      <c r="K874" s="14">
        <v>87557</v>
      </c>
      <c r="L874" s="15">
        <v>88039</v>
      </c>
      <c r="M874" s="14">
        <v>88342</v>
      </c>
      <c r="N874" s="15">
        <v>89314</v>
      </c>
      <c r="O874" s="14">
        <v>92060</v>
      </c>
    </row>
    <row r="875" spans="1:15">
      <c r="A875" s="14">
        <v>83548</v>
      </c>
      <c r="B875" s="15">
        <v>83811</v>
      </c>
      <c r="C875" s="14">
        <v>84028</v>
      </c>
      <c r="D875" s="15">
        <v>84328</v>
      </c>
      <c r="E875" s="14">
        <v>84643</v>
      </c>
      <c r="F875" s="15">
        <v>84752</v>
      </c>
      <c r="G875" s="14">
        <v>85324</v>
      </c>
      <c r="H875" s="15">
        <v>85618</v>
      </c>
      <c r="I875" s="14">
        <v>86325</v>
      </c>
      <c r="J875" s="15">
        <v>87052</v>
      </c>
      <c r="K875" s="14">
        <v>87558</v>
      </c>
      <c r="L875" s="15">
        <v>88040</v>
      </c>
      <c r="M875" s="14">
        <v>88343</v>
      </c>
      <c r="N875" s="15">
        <v>89315</v>
      </c>
      <c r="O875" s="14">
        <v>92061</v>
      </c>
    </row>
    <row r="876" spans="1:15">
      <c r="A876" s="14">
        <v>83549</v>
      </c>
      <c r="B876" s="15">
        <v>83812</v>
      </c>
      <c r="C876" s="14">
        <v>84031</v>
      </c>
      <c r="D876" s="15">
        <v>84330</v>
      </c>
      <c r="E876" s="14">
        <v>84644</v>
      </c>
      <c r="F876" s="15">
        <v>84754</v>
      </c>
      <c r="G876" s="14">
        <v>85325</v>
      </c>
      <c r="H876" s="15">
        <v>85623</v>
      </c>
      <c r="I876" s="14">
        <v>86331</v>
      </c>
      <c r="J876" s="15">
        <v>87053</v>
      </c>
      <c r="K876" s="14">
        <v>87560</v>
      </c>
      <c r="L876" s="15">
        <v>88043</v>
      </c>
      <c r="M876" s="14">
        <v>88345</v>
      </c>
      <c r="N876" s="15">
        <v>89318</v>
      </c>
      <c r="O876" s="14">
        <v>92082</v>
      </c>
    </row>
    <row r="877" spans="1:15">
      <c r="A877" s="14">
        <v>83551</v>
      </c>
      <c r="B877" s="15">
        <v>83813</v>
      </c>
      <c r="C877" s="14">
        <v>84032</v>
      </c>
      <c r="D877" s="15">
        <v>84331</v>
      </c>
      <c r="E877" s="14">
        <v>84645</v>
      </c>
      <c r="F877" s="15">
        <v>84755</v>
      </c>
      <c r="G877" s="14">
        <v>85327</v>
      </c>
      <c r="H877" s="15">
        <v>85624</v>
      </c>
      <c r="I877" s="14">
        <v>86333</v>
      </c>
      <c r="J877" s="15">
        <v>87057</v>
      </c>
      <c r="K877" s="14">
        <v>87566</v>
      </c>
      <c r="L877" s="15">
        <v>88044</v>
      </c>
      <c r="M877" s="14">
        <v>88348</v>
      </c>
      <c r="N877" s="15">
        <v>89319</v>
      </c>
      <c r="O877" s="14">
        <v>92147</v>
      </c>
    </row>
    <row r="878" spans="1:15">
      <c r="A878" s="14">
        <v>83555</v>
      </c>
      <c r="B878" s="15">
        <v>83821</v>
      </c>
      <c r="C878" s="14">
        <v>84033</v>
      </c>
      <c r="D878" s="15">
        <v>84333</v>
      </c>
      <c r="E878" s="14">
        <v>84646</v>
      </c>
      <c r="F878" s="15">
        <v>84757</v>
      </c>
      <c r="G878" s="14">
        <v>85334</v>
      </c>
      <c r="H878" s="15">
        <v>85627</v>
      </c>
      <c r="I878" s="14">
        <v>86334</v>
      </c>
      <c r="J878" s="15">
        <v>87059</v>
      </c>
      <c r="K878" s="14">
        <v>87567</v>
      </c>
      <c r="L878" s="15">
        <v>88048</v>
      </c>
      <c r="M878" s="14">
        <v>88350</v>
      </c>
      <c r="N878" s="15">
        <v>89406</v>
      </c>
      <c r="O878" s="14">
        <v>92222</v>
      </c>
    </row>
    <row r="879" spans="1:15">
      <c r="A879" s="14">
        <v>83601</v>
      </c>
      <c r="B879" s="15">
        <v>83822</v>
      </c>
      <c r="C879" s="14">
        <v>84035</v>
      </c>
      <c r="D879" s="15">
        <v>84334</v>
      </c>
      <c r="E879" s="14">
        <v>84647</v>
      </c>
      <c r="F879" s="15">
        <v>84758</v>
      </c>
      <c r="G879" s="14">
        <v>85337</v>
      </c>
      <c r="H879" s="15">
        <v>85629</v>
      </c>
      <c r="I879" s="14">
        <v>86343</v>
      </c>
      <c r="J879" s="15">
        <v>87062</v>
      </c>
      <c r="K879" s="14">
        <v>87569</v>
      </c>
      <c r="L879" s="15">
        <v>88052</v>
      </c>
      <c r="M879" s="14">
        <v>88351</v>
      </c>
      <c r="N879" s="15">
        <v>89410</v>
      </c>
      <c r="O879" s="14">
        <v>92225</v>
      </c>
    </row>
    <row r="880" spans="1:15">
      <c r="A880" s="14">
        <v>83602</v>
      </c>
      <c r="B880" s="15">
        <v>83825</v>
      </c>
      <c r="C880" s="14">
        <v>84036</v>
      </c>
      <c r="D880" s="15">
        <v>84338</v>
      </c>
      <c r="E880" s="14">
        <v>84648</v>
      </c>
      <c r="F880" s="15">
        <v>84759</v>
      </c>
      <c r="G880" s="14">
        <v>85343</v>
      </c>
      <c r="H880" s="15">
        <v>85630</v>
      </c>
      <c r="I880" s="14">
        <v>86413</v>
      </c>
      <c r="J880" s="15">
        <v>87064</v>
      </c>
      <c r="K880" s="14">
        <v>87571</v>
      </c>
      <c r="L880" s="15">
        <v>88054</v>
      </c>
      <c r="M880" s="14">
        <v>88352</v>
      </c>
      <c r="N880" s="15">
        <v>89413</v>
      </c>
      <c r="O880" s="14">
        <v>92226</v>
      </c>
    </row>
    <row r="881" spans="1:15">
      <c r="A881" s="14">
        <v>83611</v>
      </c>
      <c r="B881" s="15">
        <v>83830</v>
      </c>
      <c r="C881" s="14">
        <v>84038</v>
      </c>
      <c r="D881" s="15">
        <v>84340</v>
      </c>
      <c r="E881" s="14">
        <v>84650</v>
      </c>
      <c r="F881" s="15">
        <v>84760</v>
      </c>
      <c r="G881" s="14">
        <v>85344</v>
      </c>
      <c r="H881" s="15">
        <v>85631</v>
      </c>
      <c r="I881" s="14">
        <v>86427</v>
      </c>
      <c r="J881" s="15">
        <v>87068</v>
      </c>
      <c r="K881" s="14">
        <v>87576</v>
      </c>
      <c r="L881" s="15">
        <v>88056</v>
      </c>
      <c r="M881" s="14">
        <v>88353</v>
      </c>
      <c r="N881" s="15">
        <v>89419</v>
      </c>
      <c r="O881" s="14">
        <v>92233</v>
      </c>
    </row>
    <row r="882" spans="1:15">
      <c r="A882" s="14">
        <v>83615</v>
      </c>
      <c r="B882" s="15">
        <v>83832</v>
      </c>
      <c r="C882" s="14">
        <v>84039</v>
      </c>
      <c r="D882" s="15">
        <v>84501</v>
      </c>
      <c r="E882" s="14">
        <v>84652</v>
      </c>
      <c r="F882" s="15">
        <v>84762</v>
      </c>
      <c r="G882" s="14">
        <v>85346</v>
      </c>
      <c r="H882" s="15">
        <v>85637</v>
      </c>
      <c r="I882" s="14">
        <v>86434</v>
      </c>
      <c r="J882" s="15">
        <v>87072</v>
      </c>
      <c r="K882" s="14">
        <v>87578</v>
      </c>
      <c r="L882" s="15">
        <v>88061</v>
      </c>
      <c r="M882" s="14">
        <v>88355</v>
      </c>
      <c r="N882" s="15">
        <v>89422</v>
      </c>
      <c r="O882" s="14">
        <v>92239</v>
      </c>
    </row>
    <row r="883" spans="1:15">
      <c r="A883" s="14">
        <v>83617</v>
      </c>
      <c r="B883" s="15">
        <v>83833</v>
      </c>
      <c r="C883" s="14">
        <v>84050</v>
      </c>
      <c r="D883" s="15">
        <v>84511</v>
      </c>
      <c r="E883" s="14">
        <v>84654</v>
      </c>
      <c r="F883" s="15">
        <v>84763</v>
      </c>
      <c r="G883" s="14">
        <v>85352</v>
      </c>
      <c r="H883" s="15">
        <v>85638</v>
      </c>
      <c r="I883" s="14">
        <v>86435</v>
      </c>
      <c r="J883" s="15">
        <v>87083</v>
      </c>
      <c r="K883" s="14">
        <v>87701</v>
      </c>
      <c r="L883" s="15">
        <v>88065</v>
      </c>
      <c r="M883" s="14">
        <v>88401</v>
      </c>
      <c r="N883" s="15">
        <v>89428</v>
      </c>
      <c r="O883" s="14">
        <v>92242</v>
      </c>
    </row>
    <row r="884" spans="1:15">
      <c r="A884" s="14">
        <v>83619</v>
      </c>
      <c r="B884" s="15">
        <v>83834</v>
      </c>
      <c r="C884" s="14">
        <v>84051</v>
      </c>
      <c r="D884" s="15">
        <v>84513</v>
      </c>
      <c r="E884" s="14">
        <v>84655</v>
      </c>
      <c r="F884" s="15">
        <v>84764</v>
      </c>
      <c r="G884" s="14">
        <v>85356</v>
      </c>
      <c r="H884" s="15">
        <v>85643</v>
      </c>
      <c r="I884" s="14">
        <v>86436</v>
      </c>
      <c r="J884" s="15">
        <v>87301</v>
      </c>
      <c r="K884" s="14">
        <v>87711</v>
      </c>
      <c r="L884" s="15">
        <v>88072</v>
      </c>
      <c r="M884" s="14">
        <v>88416</v>
      </c>
      <c r="N884" s="15">
        <v>89429</v>
      </c>
      <c r="O884" s="14">
        <v>92250</v>
      </c>
    </row>
    <row r="885" spans="1:15">
      <c r="A885" s="14">
        <v>83620</v>
      </c>
      <c r="B885" s="15">
        <v>83836</v>
      </c>
      <c r="C885" s="14">
        <v>84053</v>
      </c>
      <c r="D885" s="15">
        <v>84518</v>
      </c>
      <c r="E885" s="14">
        <v>84656</v>
      </c>
      <c r="F885" s="15">
        <v>84766</v>
      </c>
      <c r="G885" s="14">
        <v>85357</v>
      </c>
      <c r="H885" s="15">
        <v>85644</v>
      </c>
      <c r="I885" s="14">
        <v>86440</v>
      </c>
      <c r="J885" s="15">
        <v>87302</v>
      </c>
      <c r="K885" s="14">
        <v>87715</v>
      </c>
      <c r="L885" s="15">
        <v>88118</v>
      </c>
      <c r="M885" s="14">
        <v>88424</v>
      </c>
      <c r="N885" s="15">
        <v>89430</v>
      </c>
      <c r="O885" s="14">
        <v>92252</v>
      </c>
    </row>
    <row r="886" spans="1:15">
      <c r="A886" s="14">
        <v>83623</v>
      </c>
      <c r="B886" s="15">
        <v>83839</v>
      </c>
      <c r="C886" s="14">
        <v>84061</v>
      </c>
      <c r="D886" s="15">
        <v>84520</v>
      </c>
      <c r="E886" s="14">
        <v>84657</v>
      </c>
      <c r="F886" s="15">
        <v>84772</v>
      </c>
      <c r="G886" s="14">
        <v>85358</v>
      </c>
      <c r="H886" s="15">
        <v>85645</v>
      </c>
      <c r="I886" s="14">
        <v>86446</v>
      </c>
      <c r="J886" s="15">
        <v>87312</v>
      </c>
      <c r="K886" s="14">
        <v>87722</v>
      </c>
      <c r="L886" s="15">
        <v>88124</v>
      </c>
      <c r="M886" s="14">
        <v>88426</v>
      </c>
      <c r="N886" s="15">
        <v>89440</v>
      </c>
      <c r="O886" s="14">
        <v>92254</v>
      </c>
    </row>
    <row r="887" spans="1:15">
      <c r="A887" s="14">
        <v>83624</v>
      </c>
      <c r="B887" s="15">
        <v>83840</v>
      </c>
      <c r="C887" s="14">
        <v>84063</v>
      </c>
      <c r="D887" s="15">
        <v>84521</v>
      </c>
      <c r="E887" s="14">
        <v>84662</v>
      </c>
      <c r="F887" s="15">
        <v>84774</v>
      </c>
      <c r="G887" s="14">
        <v>85359</v>
      </c>
      <c r="H887" s="15">
        <v>85646</v>
      </c>
      <c r="I887" s="14">
        <v>86503</v>
      </c>
      <c r="J887" s="15">
        <v>87316</v>
      </c>
      <c r="K887" s="14">
        <v>87723</v>
      </c>
      <c r="L887" s="15">
        <v>88130</v>
      </c>
      <c r="M887" s="14">
        <v>88433</v>
      </c>
      <c r="N887" s="15">
        <v>89442</v>
      </c>
      <c r="O887" s="14">
        <v>92256</v>
      </c>
    </row>
    <row r="888" spans="1:15">
      <c r="A888" s="14">
        <v>83626</v>
      </c>
      <c r="B888" s="15">
        <v>83841</v>
      </c>
      <c r="C888" s="14">
        <v>84066</v>
      </c>
      <c r="D888" s="15">
        <v>84522</v>
      </c>
      <c r="E888" s="14">
        <v>84665</v>
      </c>
      <c r="F888" s="15">
        <v>84775</v>
      </c>
      <c r="G888" s="14">
        <v>85361</v>
      </c>
      <c r="H888" s="15">
        <v>85735</v>
      </c>
      <c r="I888" s="14">
        <v>86504</v>
      </c>
      <c r="J888" s="15">
        <v>87320</v>
      </c>
      <c r="K888" s="14">
        <v>87724</v>
      </c>
      <c r="L888" s="15">
        <v>88132</v>
      </c>
      <c r="M888" s="14">
        <v>88434</v>
      </c>
      <c r="N888" s="15">
        <v>89444</v>
      </c>
      <c r="O888" s="14">
        <v>92258</v>
      </c>
    </row>
    <row r="889" spans="1:15">
      <c r="A889" s="14">
        <v>83627</v>
      </c>
      <c r="B889" s="15">
        <v>83842</v>
      </c>
      <c r="C889" s="14">
        <v>84069</v>
      </c>
      <c r="D889" s="15">
        <v>84525</v>
      </c>
      <c r="E889" s="14">
        <v>84667</v>
      </c>
      <c r="F889" s="15">
        <v>84776</v>
      </c>
      <c r="G889" s="14">
        <v>85362</v>
      </c>
      <c r="H889" s="15">
        <v>85912</v>
      </c>
      <c r="I889" s="14">
        <v>86510</v>
      </c>
      <c r="J889" s="15">
        <v>87322</v>
      </c>
      <c r="K889" s="14">
        <v>87729</v>
      </c>
      <c r="L889" s="15">
        <v>88230</v>
      </c>
      <c r="M889" s="14">
        <v>88435</v>
      </c>
      <c r="N889" s="15">
        <v>89445</v>
      </c>
      <c r="O889" s="14">
        <v>92259</v>
      </c>
    </row>
    <row r="890" spans="1:15">
      <c r="A890" s="14">
        <v>83628</v>
      </c>
      <c r="B890" s="15">
        <v>83845</v>
      </c>
      <c r="C890" s="14">
        <v>84071</v>
      </c>
      <c r="D890" s="15">
        <v>84526</v>
      </c>
      <c r="E890" s="14">
        <v>84710</v>
      </c>
      <c r="F890" s="15">
        <v>84781</v>
      </c>
      <c r="G890" s="14">
        <v>85371</v>
      </c>
      <c r="H890" s="15">
        <v>85923</v>
      </c>
      <c r="I890" s="14">
        <v>86514</v>
      </c>
      <c r="J890" s="15">
        <v>87325</v>
      </c>
      <c r="K890" s="14">
        <v>87732</v>
      </c>
      <c r="L890" s="15">
        <v>88231</v>
      </c>
      <c r="M890" s="14">
        <v>88437</v>
      </c>
      <c r="N890" s="15">
        <v>89446</v>
      </c>
      <c r="O890" s="14">
        <v>92266</v>
      </c>
    </row>
    <row r="891" spans="1:15">
      <c r="A891" s="14">
        <v>83629</v>
      </c>
      <c r="B891" s="15">
        <v>83846</v>
      </c>
      <c r="C891" s="14">
        <v>84072</v>
      </c>
      <c r="D891" s="15">
        <v>84528</v>
      </c>
      <c r="E891" s="14">
        <v>84711</v>
      </c>
      <c r="F891" s="15">
        <v>84782</v>
      </c>
      <c r="G891" s="14">
        <v>85390</v>
      </c>
      <c r="H891" s="15">
        <v>85925</v>
      </c>
      <c r="I891" s="14">
        <v>86515</v>
      </c>
      <c r="J891" s="15">
        <v>87327</v>
      </c>
      <c r="K891" s="14">
        <v>87736</v>
      </c>
      <c r="L891" s="15">
        <v>88232</v>
      </c>
      <c r="M891" s="14">
        <v>88441</v>
      </c>
      <c r="N891" s="15">
        <v>89447</v>
      </c>
      <c r="O891" s="14">
        <v>92268</v>
      </c>
    </row>
    <row r="892" spans="1:15">
      <c r="A892" s="14">
        <v>83631</v>
      </c>
      <c r="B892" s="15">
        <v>83848</v>
      </c>
      <c r="C892" s="14">
        <v>84073</v>
      </c>
      <c r="D892" s="15">
        <v>84530</v>
      </c>
      <c r="E892" s="14">
        <v>84712</v>
      </c>
      <c r="F892" s="15">
        <v>84783</v>
      </c>
      <c r="G892" s="14">
        <v>85501</v>
      </c>
      <c r="H892" s="15">
        <v>85931</v>
      </c>
      <c r="I892" s="14">
        <v>86535</v>
      </c>
      <c r="J892" s="15">
        <v>87328</v>
      </c>
      <c r="K892" s="14">
        <v>87740</v>
      </c>
      <c r="L892" s="15">
        <v>88242</v>
      </c>
      <c r="M892" s="14">
        <v>89003</v>
      </c>
      <c r="N892" s="15">
        <v>89496</v>
      </c>
      <c r="O892" s="14">
        <v>92274</v>
      </c>
    </row>
    <row r="893" spans="1:15">
      <c r="A893" s="14">
        <v>83632</v>
      </c>
      <c r="B893" s="15">
        <v>83849</v>
      </c>
      <c r="C893" s="14">
        <v>84076</v>
      </c>
      <c r="D893" s="15">
        <v>84532</v>
      </c>
      <c r="E893" s="14">
        <v>84713</v>
      </c>
      <c r="F893" s="15">
        <v>85118</v>
      </c>
      <c r="G893" s="14">
        <v>85502</v>
      </c>
      <c r="H893" s="15">
        <v>85934</v>
      </c>
      <c r="I893" s="14">
        <v>87001</v>
      </c>
      <c r="J893" s="15">
        <v>87347</v>
      </c>
      <c r="K893" s="14">
        <v>87747</v>
      </c>
      <c r="L893" s="15">
        <v>88250</v>
      </c>
      <c r="M893" s="14">
        <v>89004</v>
      </c>
      <c r="N893" s="15">
        <v>89704</v>
      </c>
      <c r="O893" s="14">
        <v>92277</v>
      </c>
    </row>
    <row r="894" spans="1:15">
      <c r="A894" s="14">
        <v>83633</v>
      </c>
      <c r="B894" s="15">
        <v>83850</v>
      </c>
      <c r="C894" s="14">
        <v>84078</v>
      </c>
      <c r="D894" s="15">
        <v>84533</v>
      </c>
      <c r="E894" s="14">
        <v>84715</v>
      </c>
      <c r="F894" s="15">
        <v>85121</v>
      </c>
      <c r="G894" s="14">
        <v>85533</v>
      </c>
      <c r="H894" s="15">
        <v>85938</v>
      </c>
      <c r="I894" s="14">
        <v>87002</v>
      </c>
      <c r="J894" s="15">
        <v>87365</v>
      </c>
      <c r="K894" s="14">
        <v>87753</v>
      </c>
      <c r="L894" s="15">
        <v>88252</v>
      </c>
      <c r="M894" s="14">
        <v>89005</v>
      </c>
      <c r="N894" s="15">
        <v>89801</v>
      </c>
      <c r="O894" s="14">
        <v>92281</v>
      </c>
    </row>
    <row r="895" spans="1:15">
      <c r="A895" s="14">
        <v>83635</v>
      </c>
      <c r="B895" s="15">
        <v>83851</v>
      </c>
      <c r="C895" s="14">
        <v>84079</v>
      </c>
      <c r="D895" s="15">
        <v>84535</v>
      </c>
      <c r="E895" s="14">
        <v>84717</v>
      </c>
      <c r="F895" s="15">
        <v>85131</v>
      </c>
      <c r="G895" s="14">
        <v>85534</v>
      </c>
      <c r="H895" s="15">
        <v>85942</v>
      </c>
      <c r="I895" s="14">
        <v>87006</v>
      </c>
      <c r="J895" s="15">
        <v>87375</v>
      </c>
      <c r="K895" s="14">
        <v>87801</v>
      </c>
      <c r="L895" s="15">
        <v>88253</v>
      </c>
      <c r="M895" s="14">
        <v>89007</v>
      </c>
      <c r="N895" s="15">
        <v>89803</v>
      </c>
      <c r="O895" s="14">
        <v>92282</v>
      </c>
    </row>
    <row r="896" spans="1:15">
      <c r="A896" s="14">
        <v>83637</v>
      </c>
      <c r="B896" s="15">
        <v>83853</v>
      </c>
      <c r="C896" s="14">
        <v>84080</v>
      </c>
      <c r="D896" s="15">
        <v>84540</v>
      </c>
      <c r="E896" s="14">
        <v>84718</v>
      </c>
      <c r="F896" s="15">
        <v>85132</v>
      </c>
      <c r="G896" s="14">
        <v>85535</v>
      </c>
      <c r="H896" s="15">
        <v>86015</v>
      </c>
      <c r="I896" s="14">
        <v>87007</v>
      </c>
      <c r="J896" s="15">
        <v>87413</v>
      </c>
      <c r="K896" s="14">
        <v>87823</v>
      </c>
      <c r="L896" s="15">
        <v>88255</v>
      </c>
      <c r="M896" s="14">
        <v>89013</v>
      </c>
      <c r="N896" s="15">
        <v>89820</v>
      </c>
      <c r="O896" s="14">
        <v>92285</v>
      </c>
    </row>
    <row r="897" spans="1:15">
      <c r="A897" s="14">
        <v>83638</v>
      </c>
      <c r="B897" s="15">
        <v>83855</v>
      </c>
      <c r="C897" s="14">
        <v>84082</v>
      </c>
      <c r="D897" s="15">
        <v>84542</v>
      </c>
      <c r="E897" s="14">
        <v>84719</v>
      </c>
      <c r="F897" s="15">
        <v>85135</v>
      </c>
      <c r="G897" s="14">
        <v>85536</v>
      </c>
      <c r="H897" s="15">
        <v>86016</v>
      </c>
      <c r="I897" s="14">
        <v>87009</v>
      </c>
      <c r="J897" s="15">
        <v>87418</v>
      </c>
      <c r="K897" s="14">
        <v>87825</v>
      </c>
      <c r="L897" s="15">
        <v>88256</v>
      </c>
      <c r="M897" s="14">
        <v>89018</v>
      </c>
      <c r="N897" s="15">
        <v>89822</v>
      </c>
      <c r="O897" s="14">
        <v>92301</v>
      </c>
    </row>
    <row r="898" spans="1:15">
      <c r="A898" s="14">
        <v>83639</v>
      </c>
      <c r="B898" s="15">
        <v>83857</v>
      </c>
      <c r="C898" s="14">
        <v>84083</v>
      </c>
      <c r="D898" s="15">
        <v>84620</v>
      </c>
      <c r="E898" s="14">
        <v>84722</v>
      </c>
      <c r="F898" s="15">
        <v>85137</v>
      </c>
      <c r="G898" s="14">
        <v>85539</v>
      </c>
      <c r="H898" s="15">
        <v>86017</v>
      </c>
      <c r="I898" s="14">
        <v>87010</v>
      </c>
      <c r="J898" s="15">
        <v>87420</v>
      </c>
      <c r="K898" s="14">
        <v>87830</v>
      </c>
      <c r="L898" s="15">
        <v>88260</v>
      </c>
      <c r="M898" s="14">
        <v>89019</v>
      </c>
      <c r="N898" s="15">
        <v>89825</v>
      </c>
      <c r="O898" s="14">
        <v>92310</v>
      </c>
    </row>
    <row r="899" spans="1:15">
      <c r="A899" s="14">
        <v>83641</v>
      </c>
      <c r="B899" s="15">
        <v>83861</v>
      </c>
      <c r="C899" s="14">
        <v>84085</v>
      </c>
      <c r="D899" s="15">
        <v>84621</v>
      </c>
      <c r="E899" s="14">
        <v>84723</v>
      </c>
      <c r="F899" s="15">
        <v>85139</v>
      </c>
      <c r="G899" s="14">
        <v>85540</v>
      </c>
      <c r="H899" s="15">
        <v>86018</v>
      </c>
      <c r="I899" s="14">
        <v>87014</v>
      </c>
      <c r="J899" s="15">
        <v>87506</v>
      </c>
      <c r="K899" s="14">
        <v>87901</v>
      </c>
      <c r="L899" s="15">
        <v>88263</v>
      </c>
      <c r="M899" s="14">
        <v>89020</v>
      </c>
      <c r="N899" s="15">
        <v>89826</v>
      </c>
      <c r="O899" s="14">
        <v>92314</v>
      </c>
    </row>
    <row r="900" spans="1:15">
      <c r="A900" s="14">
        <v>83643</v>
      </c>
      <c r="B900" s="15">
        <v>83867</v>
      </c>
      <c r="C900" s="14">
        <v>84086</v>
      </c>
      <c r="D900" s="15">
        <v>84622</v>
      </c>
      <c r="E900" s="14">
        <v>84724</v>
      </c>
      <c r="F900" s="15">
        <v>85141</v>
      </c>
      <c r="G900" s="14">
        <v>85541</v>
      </c>
      <c r="H900" s="15">
        <v>86023</v>
      </c>
      <c r="I900" s="14">
        <v>87015</v>
      </c>
      <c r="J900" s="15">
        <v>87511</v>
      </c>
      <c r="K900" s="14">
        <v>87930</v>
      </c>
      <c r="L900" s="15">
        <v>88264</v>
      </c>
      <c r="M900" s="14">
        <v>89021</v>
      </c>
      <c r="N900" s="15">
        <v>89828</v>
      </c>
      <c r="O900" s="14">
        <v>92321</v>
      </c>
    </row>
    <row r="901" spans="1:15">
      <c r="A901" s="14">
        <v>83645</v>
      </c>
      <c r="B901" s="15">
        <v>83869</v>
      </c>
      <c r="C901" s="14">
        <v>84301</v>
      </c>
      <c r="D901" s="15">
        <v>84623</v>
      </c>
      <c r="E901" s="14">
        <v>84725</v>
      </c>
      <c r="F901" s="15">
        <v>85145</v>
      </c>
      <c r="G901" s="14">
        <v>85542</v>
      </c>
      <c r="H901" s="15">
        <v>86025</v>
      </c>
      <c r="I901" s="14">
        <v>87017</v>
      </c>
      <c r="J901" s="15">
        <v>87516</v>
      </c>
      <c r="K901" s="14">
        <v>87931</v>
      </c>
      <c r="L901" s="15">
        <v>88265</v>
      </c>
      <c r="M901" s="14">
        <v>89023</v>
      </c>
      <c r="N901" s="15">
        <v>89832</v>
      </c>
      <c r="O901" s="14">
        <v>92322</v>
      </c>
    </row>
    <row r="902" spans="1:15">
      <c r="A902" s="18">
        <v>83647</v>
      </c>
      <c r="B902" s="19">
        <v>83871</v>
      </c>
      <c r="C902" s="18">
        <v>84305</v>
      </c>
      <c r="D902" s="19">
        <v>84624</v>
      </c>
      <c r="E902" s="18">
        <v>84729</v>
      </c>
      <c r="F902" s="19">
        <v>85172</v>
      </c>
      <c r="G902" s="18">
        <v>85543</v>
      </c>
      <c r="H902" s="19">
        <v>86028</v>
      </c>
      <c r="I902" s="18">
        <v>87020</v>
      </c>
      <c r="J902" s="19">
        <v>87519</v>
      </c>
      <c r="K902" s="18">
        <v>87933</v>
      </c>
      <c r="L902" s="19">
        <v>88267</v>
      </c>
      <c r="M902" s="18">
        <v>89024</v>
      </c>
      <c r="N902" s="19">
        <v>89835</v>
      </c>
      <c r="O902" s="20">
        <v>92327</v>
      </c>
    </row>
    <row r="903" spans="1:15">
      <c r="A903" s="14">
        <v>92333</v>
      </c>
      <c r="B903" s="15">
        <v>93244</v>
      </c>
      <c r="C903" s="14">
        <v>93554</v>
      </c>
      <c r="D903" s="15">
        <v>93960</v>
      </c>
      <c r="E903" s="14">
        <v>95247</v>
      </c>
      <c r="F903" s="15">
        <v>95428</v>
      </c>
      <c r="G903" s="14">
        <v>95555</v>
      </c>
      <c r="H903" s="15">
        <v>95679</v>
      </c>
      <c r="I903" s="14">
        <v>95960</v>
      </c>
      <c r="J903" s="15">
        <v>96062</v>
      </c>
      <c r="K903" s="14">
        <v>96162</v>
      </c>
      <c r="L903" s="15">
        <v>97141</v>
      </c>
      <c r="M903" s="14">
        <v>97431</v>
      </c>
      <c r="N903" s="15">
        <v>97496</v>
      </c>
      <c r="O903" s="14">
        <v>97826</v>
      </c>
    </row>
    <row r="904" spans="1:15">
      <c r="A904" s="14">
        <v>92338</v>
      </c>
      <c r="B904" s="15">
        <v>93249</v>
      </c>
      <c r="C904" s="14">
        <v>93555</v>
      </c>
      <c r="D904" s="15">
        <v>93962</v>
      </c>
      <c r="E904" s="14">
        <v>95248</v>
      </c>
      <c r="F904" s="15">
        <v>95430</v>
      </c>
      <c r="G904" s="14">
        <v>95556</v>
      </c>
      <c r="H904" s="15">
        <v>95680</v>
      </c>
      <c r="I904" s="14">
        <v>95962</v>
      </c>
      <c r="J904" s="15">
        <v>96063</v>
      </c>
      <c r="K904" s="14">
        <v>97002</v>
      </c>
      <c r="L904" s="15">
        <v>97144</v>
      </c>
      <c r="M904" s="14">
        <v>97434</v>
      </c>
      <c r="N904" s="15">
        <v>97497</v>
      </c>
      <c r="O904" s="14">
        <v>97827</v>
      </c>
    </row>
    <row r="905" spans="1:15">
      <c r="A905" s="14">
        <v>92339</v>
      </c>
      <c r="B905" s="15">
        <v>93250</v>
      </c>
      <c r="C905" s="14">
        <v>93561</v>
      </c>
      <c r="D905" s="15">
        <v>94021</v>
      </c>
      <c r="E905" s="14">
        <v>95249</v>
      </c>
      <c r="F905" s="15">
        <v>95432</v>
      </c>
      <c r="G905" s="14">
        <v>95558</v>
      </c>
      <c r="H905" s="15">
        <v>95685</v>
      </c>
      <c r="I905" s="14">
        <v>95963</v>
      </c>
      <c r="J905" s="15">
        <v>96067</v>
      </c>
      <c r="K905" s="14">
        <v>97010</v>
      </c>
      <c r="L905" s="15">
        <v>97145</v>
      </c>
      <c r="M905" s="14">
        <v>97435</v>
      </c>
      <c r="N905" s="15">
        <v>97498</v>
      </c>
      <c r="O905" s="14">
        <v>97828</v>
      </c>
    </row>
    <row r="906" spans="1:15">
      <c r="A906" s="14">
        <v>92341</v>
      </c>
      <c r="B906" s="15">
        <v>93254</v>
      </c>
      <c r="C906" s="14">
        <v>93562</v>
      </c>
      <c r="D906" s="15">
        <v>94074</v>
      </c>
      <c r="E906" s="14">
        <v>95250</v>
      </c>
      <c r="F906" s="15">
        <v>95437</v>
      </c>
      <c r="G906" s="14">
        <v>95560</v>
      </c>
      <c r="H906" s="15">
        <v>95689</v>
      </c>
      <c r="I906" s="14">
        <v>95970</v>
      </c>
      <c r="J906" s="15">
        <v>96068</v>
      </c>
      <c r="K906" s="14">
        <v>97011</v>
      </c>
      <c r="L906" s="15">
        <v>97147</v>
      </c>
      <c r="M906" s="14">
        <v>97436</v>
      </c>
      <c r="N906" s="15">
        <v>97499</v>
      </c>
      <c r="O906" s="14">
        <v>97831</v>
      </c>
    </row>
    <row r="907" spans="1:15">
      <c r="A907" s="14">
        <v>92342</v>
      </c>
      <c r="B907" s="15">
        <v>93256</v>
      </c>
      <c r="C907" s="14">
        <v>93581</v>
      </c>
      <c r="D907" s="15">
        <v>94511</v>
      </c>
      <c r="E907" s="14">
        <v>95251</v>
      </c>
      <c r="F907" s="15">
        <v>95442</v>
      </c>
      <c r="G907" s="14">
        <v>95562</v>
      </c>
      <c r="H907" s="15">
        <v>95690</v>
      </c>
      <c r="I907" s="14">
        <v>95971</v>
      </c>
      <c r="J907" s="15">
        <v>96069</v>
      </c>
      <c r="K907" s="14">
        <v>97014</v>
      </c>
      <c r="L907" s="15">
        <v>97148</v>
      </c>
      <c r="M907" s="14">
        <v>97437</v>
      </c>
      <c r="N907" s="15">
        <v>97522</v>
      </c>
      <c r="O907" s="14">
        <v>97833</v>
      </c>
    </row>
    <row r="908" spans="1:15">
      <c r="A908" s="14">
        <v>92356</v>
      </c>
      <c r="B908" s="15">
        <v>93261</v>
      </c>
      <c r="C908" s="14">
        <v>93591</v>
      </c>
      <c r="D908" s="15">
        <v>94512</v>
      </c>
      <c r="E908" s="14">
        <v>95252</v>
      </c>
      <c r="F908" s="15">
        <v>95443</v>
      </c>
      <c r="G908" s="14">
        <v>95563</v>
      </c>
      <c r="H908" s="15">
        <v>95692</v>
      </c>
      <c r="I908" s="14">
        <v>95972</v>
      </c>
      <c r="J908" s="15">
        <v>96071</v>
      </c>
      <c r="K908" s="14">
        <v>97016</v>
      </c>
      <c r="L908" s="15">
        <v>97149</v>
      </c>
      <c r="M908" s="14">
        <v>97438</v>
      </c>
      <c r="N908" s="15">
        <v>97523</v>
      </c>
      <c r="O908" s="14">
        <v>97835</v>
      </c>
    </row>
    <row r="909" spans="1:15">
      <c r="A909" s="14">
        <v>92363</v>
      </c>
      <c r="B909" s="15">
        <v>93262</v>
      </c>
      <c r="C909" s="14">
        <v>93592</v>
      </c>
      <c r="D909" s="15">
        <v>94514</v>
      </c>
      <c r="E909" s="14">
        <v>95253</v>
      </c>
      <c r="F909" s="15">
        <v>95445</v>
      </c>
      <c r="G909" s="14">
        <v>95564</v>
      </c>
      <c r="H909" s="15">
        <v>95693</v>
      </c>
      <c r="I909" s="14">
        <v>95974</v>
      </c>
      <c r="J909" s="15">
        <v>96080</v>
      </c>
      <c r="K909" s="14">
        <v>97017</v>
      </c>
      <c r="L909" s="15">
        <v>97231</v>
      </c>
      <c r="M909" s="14">
        <v>97441</v>
      </c>
      <c r="N909" s="15">
        <v>97525</v>
      </c>
      <c r="O909" s="14">
        <v>97836</v>
      </c>
    </row>
    <row r="910" spans="1:15">
      <c r="A910" s="14">
        <v>92364</v>
      </c>
      <c r="B910" s="15">
        <v>93266</v>
      </c>
      <c r="C910" s="14">
        <v>93603</v>
      </c>
      <c r="D910" s="15">
        <v>94569</v>
      </c>
      <c r="E910" s="14">
        <v>95303</v>
      </c>
      <c r="F910" s="15">
        <v>95446</v>
      </c>
      <c r="G910" s="14">
        <v>95565</v>
      </c>
      <c r="H910" s="15">
        <v>95694</v>
      </c>
      <c r="I910" s="14">
        <v>95975</v>
      </c>
      <c r="J910" s="15">
        <v>96084</v>
      </c>
      <c r="K910" s="14">
        <v>97019</v>
      </c>
      <c r="L910" s="15">
        <v>97327</v>
      </c>
      <c r="M910" s="14">
        <v>97442</v>
      </c>
      <c r="N910" s="15">
        <v>97530</v>
      </c>
      <c r="O910" s="14">
        <v>97839</v>
      </c>
    </row>
    <row r="911" spans="1:15">
      <c r="A911" s="14">
        <v>92366</v>
      </c>
      <c r="B911" s="15">
        <v>93267</v>
      </c>
      <c r="C911" s="14">
        <v>93604</v>
      </c>
      <c r="D911" s="15">
        <v>94571</v>
      </c>
      <c r="E911" s="14">
        <v>95305</v>
      </c>
      <c r="F911" s="15">
        <v>95449</v>
      </c>
      <c r="G911" s="14">
        <v>95567</v>
      </c>
      <c r="H911" s="15">
        <v>95697</v>
      </c>
      <c r="I911" s="14">
        <v>95977</v>
      </c>
      <c r="J911" s="15">
        <v>96088</v>
      </c>
      <c r="K911" s="14">
        <v>97023</v>
      </c>
      <c r="L911" s="15">
        <v>97336</v>
      </c>
      <c r="M911" s="14">
        <v>97443</v>
      </c>
      <c r="N911" s="15">
        <v>97531</v>
      </c>
      <c r="O911" s="14">
        <v>97840</v>
      </c>
    </row>
    <row r="912" spans="1:15">
      <c r="A912" s="14">
        <v>92371</v>
      </c>
      <c r="B912" s="15">
        <v>93268</v>
      </c>
      <c r="C912" s="14">
        <v>93607</v>
      </c>
      <c r="D912" s="15">
        <v>94576</v>
      </c>
      <c r="E912" s="14">
        <v>95306</v>
      </c>
      <c r="F912" s="15">
        <v>95451</v>
      </c>
      <c r="G912" s="14">
        <v>95569</v>
      </c>
      <c r="H912" s="15">
        <v>95698</v>
      </c>
      <c r="I912" s="14">
        <v>95978</v>
      </c>
      <c r="J912" s="15">
        <v>96090</v>
      </c>
      <c r="K912" s="14">
        <v>97037</v>
      </c>
      <c r="L912" s="15">
        <v>97344</v>
      </c>
      <c r="M912" s="14">
        <v>97444</v>
      </c>
      <c r="N912" s="15">
        <v>97532</v>
      </c>
      <c r="O912" s="14">
        <v>97841</v>
      </c>
    </row>
    <row r="913" spans="1:15">
      <c r="A913" s="14">
        <v>92382</v>
      </c>
      <c r="B913" s="15">
        <v>93270</v>
      </c>
      <c r="C913" s="14">
        <v>93609</v>
      </c>
      <c r="D913" s="15">
        <v>94922</v>
      </c>
      <c r="E913" s="14">
        <v>95309</v>
      </c>
      <c r="F913" s="15">
        <v>95452</v>
      </c>
      <c r="G913" s="14">
        <v>95570</v>
      </c>
      <c r="H913" s="15">
        <v>95703</v>
      </c>
      <c r="I913" s="14">
        <v>95979</v>
      </c>
      <c r="J913" s="15">
        <v>96093</v>
      </c>
      <c r="K913" s="14">
        <v>97038</v>
      </c>
      <c r="L913" s="15">
        <v>97347</v>
      </c>
      <c r="M913" s="14">
        <v>97446</v>
      </c>
      <c r="N913" s="15">
        <v>97536</v>
      </c>
      <c r="O913" s="14">
        <v>97843</v>
      </c>
    </row>
    <row r="914" spans="1:15">
      <c r="A914" s="14">
        <v>92384</v>
      </c>
      <c r="B914" s="15">
        <v>93272</v>
      </c>
      <c r="C914" s="14">
        <v>93610</v>
      </c>
      <c r="D914" s="15">
        <v>94923</v>
      </c>
      <c r="E914" s="14">
        <v>95310</v>
      </c>
      <c r="F914" s="15">
        <v>95456</v>
      </c>
      <c r="G914" s="14">
        <v>95571</v>
      </c>
      <c r="H914" s="15">
        <v>95709</v>
      </c>
      <c r="I914" s="14">
        <v>95982</v>
      </c>
      <c r="J914" s="15">
        <v>96094</v>
      </c>
      <c r="K914" s="14">
        <v>97039</v>
      </c>
      <c r="L914" s="15">
        <v>97348</v>
      </c>
      <c r="M914" s="14">
        <v>97449</v>
      </c>
      <c r="N914" s="15">
        <v>97537</v>
      </c>
      <c r="O914" s="14">
        <v>97844</v>
      </c>
    </row>
    <row r="915" spans="1:15">
      <c r="A915" s="14">
        <v>92385</v>
      </c>
      <c r="B915" s="15">
        <v>93276</v>
      </c>
      <c r="C915" s="14">
        <v>93614</v>
      </c>
      <c r="D915" s="15">
        <v>94924</v>
      </c>
      <c r="E915" s="14">
        <v>95313</v>
      </c>
      <c r="F915" s="15">
        <v>95457</v>
      </c>
      <c r="G915" s="14">
        <v>95573</v>
      </c>
      <c r="H915" s="15">
        <v>95713</v>
      </c>
      <c r="I915" s="14">
        <v>95983</v>
      </c>
      <c r="J915" s="15">
        <v>96096</v>
      </c>
      <c r="K915" s="14">
        <v>97041</v>
      </c>
      <c r="L915" s="15">
        <v>97350</v>
      </c>
      <c r="M915" s="14">
        <v>97450</v>
      </c>
      <c r="N915" s="15">
        <v>97539</v>
      </c>
      <c r="O915" s="14">
        <v>97845</v>
      </c>
    </row>
    <row r="916" spans="1:15">
      <c r="A916" s="14">
        <v>92397</v>
      </c>
      <c r="B916" s="15">
        <v>93280</v>
      </c>
      <c r="C916" s="14">
        <v>93620</v>
      </c>
      <c r="D916" s="15">
        <v>94929</v>
      </c>
      <c r="E916" s="14">
        <v>95314</v>
      </c>
      <c r="F916" s="15">
        <v>95458</v>
      </c>
      <c r="G916" s="14">
        <v>95585</v>
      </c>
      <c r="H916" s="15">
        <v>95714</v>
      </c>
      <c r="I916" s="14">
        <v>95986</v>
      </c>
      <c r="J916" s="15">
        <v>96097</v>
      </c>
      <c r="K916" s="14">
        <v>97042</v>
      </c>
      <c r="L916" s="15">
        <v>97358</v>
      </c>
      <c r="M916" s="14">
        <v>97452</v>
      </c>
      <c r="N916" s="15">
        <v>97544</v>
      </c>
      <c r="O916" s="14">
        <v>97846</v>
      </c>
    </row>
    <row r="917" spans="1:15">
      <c r="A917" s="14">
        <v>92549</v>
      </c>
      <c r="B917" s="15">
        <v>93286</v>
      </c>
      <c r="C917" s="14">
        <v>93621</v>
      </c>
      <c r="D917" s="15">
        <v>94933</v>
      </c>
      <c r="E917" s="14">
        <v>95316</v>
      </c>
      <c r="F917" s="15">
        <v>95460</v>
      </c>
      <c r="G917" s="14">
        <v>95587</v>
      </c>
      <c r="H917" s="15">
        <v>95717</v>
      </c>
      <c r="I917" s="14">
        <v>95987</v>
      </c>
      <c r="J917" s="15">
        <v>96101</v>
      </c>
      <c r="K917" s="14">
        <v>97049</v>
      </c>
      <c r="L917" s="15">
        <v>97360</v>
      </c>
      <c r="M917" s="14">
        <v>97453</v>
      </c>
      <c r="N917" s="15">
        <v>97620</v>
      </c>
      <c r="O917" s="14">
        <v>97857</v>
      </c>
    </row>
    <row r="918" spans="1:15">
      <c r="A918" s="14">
        <v>92676</v>
      </c>
      <c r="B918" s="15">
        <v>93424</v>
      </c>
      <c r="C918" s="14">
        <v>93622</v>
      </c>
      <c r="D918" s="15">
        <v>94937</v>
      </c>
      <c r="E918" s="14">
        <v>95317</v>
      </c>
      <c r="F918" s="15">
        <v>95461</v>
      </c>
      <c r="G918" s="14">
        <v>95589</v>
      </c>
      <c r="H918" s="15">
        <v>95724</v>
      </c>
      <c r="I918" s="14">
        <v>95988</v>
      </c>
      <c r="J918" s="15">
        <v>96103</v>
      </c>
      <c r="K918" s="14">
        <v>97050</v>
      </c>
      <c r="L918" s="15">
        <v>97368</v>
      </c>
      <c r="M918" s="14">
        <v>97454</v>
      </c>
      <c r="N918" s="15">
        <v>97627</v>
      </c>
      <c r="O918" s="14">
        <v>97861</v>
      </c>
    </row>
    <row r="919" spans="1:15">
      <c r="A919" s="14">
        <v>93015</v>
      </c>
      <c r="B919" s="15">
        <v>93428</v>
      </c>
      <c r="C919" s="14">
        <v>93626</v>
      </c>
      <c r="D919" s="15">
        <v>94940</v>
      </c>
      <c r="E919" s="14">
        <v>95318</v>
      </c>
      <c r="F919" s="15">
        <v>95462</v>
      </c>
      <c r="G919" s="14">
        <v>95601</v>
      </c>
      <c r="H919" s="15">
        <v>95726</v>
      </c>
      <c r="I919" s="14">
        <v>96006</v>
      </c>
      <c r="J919" s="15">
        <v>96106</v>
      </c>
      <c r="K919" s="14">
        <v>97054</v>
      </c>
      <c r="L919" s="15">
        <v>97370</v>
      </c>
      <c r="M919" s="14">
        <v>97456</v>
      </c>
      <c r="N919" s="15">
        <v>97632</v>
      </c>
      <c r="O919" s="14">
        <v>97862</v>
      </c>
    </row>
    <row r="920" spans="1:15">
      <c r="A920" s="14">
        <v>93016</v>
      </c>
      <c r="B920" s="15">
        <v>93429</v>
      </c>
      <c r="C920" s="14">
        <v>93628</v>
      </c>
      <c r="D920" s="15">
        <v>94946</v>
      </c>
      <c r="E920" s="14">
        <v>95321</v>
      </c>
      <c r="F920" s="15">
        <v>95463</v>
      </c>
      <c r="G920" s="14">
        <v>95606</v>
      </c>
      <c r="H920" s="15">
        <v>95728</v>
      </c>
      <c r="I920" s="14">
        <v>96009</v>
      </c>
      <c r="J920" s="15">
        <v>96107</v>
      </c>
      <c r="K920" s="14">
        <v>97057</v>
      </c>
      <c r="L920" s="15">
        <v>97371</v>
      </c>
      <c r="M920" s="14">
        <v>97457</v>
      </c>
      <c r="N920" s="15">
        <v>97633</v>
      </c>
      <c r="O920" s="14">
        <v>97865</v>
      </c>
    </row>
    <row r="921" spans="1:15">
      <c r="A921" s="14">
        <v>93023</v>
      </c>
      <c r="B921" s="15">
        <v>93430</v>
      </c>
      <c r="C921" s="14">
        <v>93633</v>
      </c>
      <c r="D921" s="15">
        <v>94950</v>
      </c>
      <c r="E921" s="14">
        <v>95322</v>
      </c>
      <c r="F921" s="15">
        <v>95464</v>
      </c>
      <c r="G921" s="14">
        <v>95607</v>
      </c>
      <c r="H921" s="15">
        <v>95736</v>
      </c>
      <c r="I921" s="14">
        <v>96013</v>
      </c>
      <c r="J921" s="15">
        <v>96108</v>
      </c>
      <c r="K921" s="14">
        <v>97064</v>
      </c>
      <c r="L921" s="15">
        <v>97374</v>
      </c>
      <c r="M921" s="14">
        <v>97458</v>
      </c>
      <c r="N921" s="15">
        <v>97635</v>
      </c>
      <c r="O921" s="14">
        <v>97867</v>
      </c>
    </row>
    <row r="922" spans="1:15">
      <c r="A922" s="14">
        <v>93024</v>
      </c>
      <c r="B922" s="15">
        <v>93432</v>
      </c>
      <c r="C922" s="14">
        <v>93634</v>
      </c>
      <c r="D922" s="15">
        <v>94956</v>
      </c>
      <c r="E922" s="14">
        <v>95323</v>
      </c>
      <c r="F922" s="15">
        <v>95467</v>
      </c>
      <c r="G922" s="14">
        <v>95612</v>
      </c>
      <c r="H922" s="15">
        <v>95912</v>
      </c>
      <c r="I922" s="14">
        <v>96015</v>
      </c>
      <c r="J922" s="15">
        <v>96109</v>
      </c>
      <c r="K922" s="14">
        <v>97065</v>
      </c>
      <c r="L922" s="15">
        <v>97375</v>
      </c>
      <c r="M922" s="14">
        <v>97461</v>
      </c>
      <c r="N922" s="15">
        <v>97636</v>
      </c>
      <c r="O922" s="14">
        <v>97869</v>
      </c>
    </row>
    <row r="923" spans="1:15">
      <c r="A923" s="14">
        <v>93040</v>
      </c>
      <c r="B923" s="15">
        <v>93441</v>
      </c>
      <c r="C923" s="14">
        <v>93635</v>
      </c>
      <c r="D923" s="15">
        <v>94963</v>
      </c>
      <c r="E923" s="14">
        <v>95325</v>
      </c>
      <c r="F923" s="15">
        <v>95469</v>
      </c>
      <c r="G923" s="14">
        <v>95613</v>
      </c>
      <c r="H923" s="15">
        <v>95917</v>
      </c>
      <c r="I923" s="14">
        <v>96016</v>
      </c>
      <c r="J923" s="15">
        <v>96110</v>
      </c>
      <c r="K923" s="14">
        <v>97067</v>
      </c>
      <c r="L923" s="15">
        <v>97376</v>
      </c>
      <c r="M923" s="14">
        <v>97462</v>
      </c>
      <c r="N923" s="15">
        <v>97637</v>
      </c>
      <c r="O923" s="14">
        <v>97870</v>
      </c>
    </row>
    <row r="924" spans="1:15">
      <c r="A924" s="14">
        <v>93066</v>
      </c>
      <c r="B924" s="15">
        <v>93450</v>
      </c>
      <c r="C924" s="14">
        <v>93640</v>
      </c>
      <c r="D924" s="15">
        <v>94970</v>
      </c>
      <c r="E924" s="14">
        <v>95327</v>
      </c>
      <c r="F924" s="15">
        <v>95471</v>
      </c>
      <c r="G924" s="14">
        <v>95614</v>
      </c>
      <c r="H924" s="15">
        <v>95918</v>
      </c>
      <c r="I924" s="14">
        <v>96020</v>
      </c>
      <c r="J924" s="15">
        <v>96111</v>
      </c>
      <c r="K924" s="14">
        <v>97101</v>
      </c>
      <c r="L924" s="15">
        <v>97377</v>
      </c>
      <c r="M924" s="14">
        <v>97463</v>
      </c>
      <c r="N924" s="15">
        <v>97640</v>
      </c>
      <c r="O924" s="14">
        <v>97873</v>
      </c>
    </row>
    <row r="925" spans="1:15">
      <c r="A925" s="14">
        <v>93201</v>
      </c>
      <c r="B925" s="15">
        <v>93451</v>
      </c>
      <c r="C925" s="14">
        <v>93644</v>
      </c>
      <c r="D925" s="15">
        <v>94971</v>
      </c>
      <c r="E925" s="14">
        <v>95329</v>
      </c>
      <c r="F925" s="15">
        <v>95485</v>
      </c>
      <c r="G925" s="14">
        <v>95615</v>
      </c>
      <c r="H925" s="15">
        <v>95923</v>
      </c>
      <c r="I925" s="14">
        <v>96021</v>
      </c>
      <c r="J925" s="15">
        <v>96113</v>
      </c>
      <c r="K925" s="14">
        <v>97102</v>
      </c>
      <c r="L925" s="15">
        <v>97378</v>
      </c>
      <c r="M925" s="14">
        <v>97464</v>
      </c>
      <c r="N925" s="15">
        <v>97641</v>
      </c>
      <c r="O925" s="14">
        <v>97875</v>
      </c>
    </row>
    <row r="926" spans="1:15">
      <c r="A926" s="14">
        <v>93203</v>
      </c>
      <c r="B926" s="15">
        <v>93452</v>
      </c>
      <c r="C926" s="14">
        <v>93645</v>
      </c>
      <c r="D926" s="15">
        <v>94973</v>
      </c>
      <c r="E926" s="14">
        <v>95335</v>
      </c>
      <c r="F926" s="15">
        <v>95493</v>
      </c>
      <c r="G926" s="14">
        <v>95623</v>
      </c>
      <c r="H926" s="15">
        <v>95930</v>
      </c>
      <c r="I926" s="14">
        <v>96022</v>
      </c>
      <c r="J926" s="15">
        <v>96118</v>
      </c>
      <c r="K926" s="14">
        <v>97103</v>
      </c>
      <c r="L926" s="15">
        <v>97380</v>
      </c>
      <c r="M926" s="14">
        <v>97465</v>
      </c>
      <c r="N926" s="15">
        <v>97711</v>
      </c>
      <c r="O926" s="14">
        <v>97876</v>
      </c>
    </row>
    <row r="927" spans="1:15">
      <c r="A927" s="14">
        <v>93204</v>
      </c>
      <c r="B927" s="15">
        <v>93461</v>
      </c>
      <c r="C927" s="14">
        <v>93646</v>
      </c>
      <c r="D927" s="15">
        <v>95006</v>
      </c>
      <c r="E927" s="14">
        <v>95338</v>
      </c>
      <c r="F927" s="15">
        <v>95497</v>
      </c>
      <c r="G927" s="14">
        <v>95627</v>
      </c>
      <c r="H927" s="15">
        <v>95931</v>
      </c>
      <c r="I927" s="14">
        <v>96025</v>
      </c>
      <c r="J927" s="15">
        <v>96120</v>
      </c>
      <c r="K927" s="14">
        <v>97106</v>
      </c>
      <c r="L927" s="15">
        <v>97388</v>
      </c>
      <c r="M927" s="14">
        <v>97466</v>
      </c>
      <c r="N927" s="15">
        <v>97720</v>
      </c>
      <c r="O927" s="14">
        <v>97877</v>
      </c>
    </row>
    <row r="928" spans="1:15">
      <c r="A928" s="14">
        <v>93205</v>
      </c>
      <c r="B928" s="15">
        <v>93501</v>
      </c>
      <c r="C928" s="14">
        <v>93647</v>
      </c>
      <c r="D928" s="15">
        <v>95017</v>
      </c>
      <c r="E928" s="14">
        <v>95347</v>
      </c>
      <c r="F928" s="15">
        <v>95525</v>
      </c>
      <c r="G928" s="14">
        <v>95631</v>
      </c>
      <c r="H928" s="15">
        <v>95932</v>
      </c>
      <c r="I928" s="14">
        <v>96027</v>
      </c>
      <c r="J928" s="15">
        <v>96121</v>
      </c>
      <c r="K928" s="14">
        <v>97107</v>
      </c>
      <c r="L928" s="15">
        <v>97391</v>
      </c>
      <c r="M928" s="14">
        <v>97467</v>
      </c>
      <c r="N928" s="15">
        <v>97730</v>
      </c>
      <c r="O928" s="14">
        <v>97885</v>
      </c>
    </row>
    <row r="929" spans="1:15">
      <c r="A929" s="14">
        <v>93206</v>
      </c>
      <c r="B929" s="15">
        <v>93505</v>
      </c>
      <c r="C929" s="14">
        <v>93649</v>
      </c>
      <c r="D929" s="15">
        <v>95026</v>
      </c>
      <c r="E929" s="14">
        <v>95360</v>
      </c>
      <c r="F929" s="15">
        <v>95526</v>
      </c>
      <c r="G929" s="14">
        <v>95633</v>
      </c>
      <c r="H929" s="15">
        <v>95934</v>
      </c>
      <c r="I929" s="14">
        <v>96028</v>
      </c>
      <c r="J929" s="15">
        <v>96122</v>
      </c>
      <c r="K929" s="14">
        <v>97108</v>
      </c>
      <c r="L929" s="15">
        <v>97394</v>
      </c>
      <c r="M929" s="14">
        <v>97469</v>
      </c>
      <c r="N929" s="15">
        <v>97731</v>
      </c>
      <c r="O929" s="14">
        <v>97886</v>
      </c>
    </row>
    <row r="930" spans="1:15">
      <c r="A930" s="14">
        <v>93210</v>
      </c>
      <c r="B930" s="15">
        <v>93510</v>
      </c>
      <c r="C930" s="14">
        <v>93652</v>
      </c>
      <c r="D930" s="15">
        <v>95033</v>
      </c>
      <c r="E930" s="14">
        <v>95365</v>
      </c>
      <c r="F930" s="15">
        <v>95527</v>
      </c>
      <c r="G930" s="14">
        <v>95637</v>
      </c>
      <c r="H930" s="15">
        <v>95935</v>
      </c>
      <c r="I930" s="14">
        <v>96029</v>
      </c>
      <c r="J930" s="15">
        <v>96124</v>
      </c>
      <c r="K930" s="14">
        <v>97109</v>
      </c>
      <c r="L930" s="15">
        <v>97396</v>
      </c>
      <c r="M930" s="14">
        <v>97473</v>
      </c>
      <c r="N930" s="15">
        <v>97734</v>
      </c>
      <c r="O930" s="14">
        <v>97901</v>
      </c>
    </row>
    <row r="931" spans="1:15">
      <c r="A931" s="14">
        <v>93212</v>
      </c>
      <c r="B931" s="15">
        <v>93512</v>
      </c>
      <c r="C931" s="14">
        <v>93656</v>
      </c>
      <c r="D931" s="15">
        <v>95039</v>
      </c>
      <c r="E931" s="14">
        <v>95374</v>
      </c>
      <c r="F931" s="15">
        <v>95528</v>
      </c>
      <c r="G931" s="14">
        <v>95638</v>
      </c>
      <c r="H931" s="15">
        <v>95936</v>
      </c>
      <c r="I931" s="14">
        <v>96032</v>
      </c>
      <c r="J931" s="15">
        <v>96125</v>
      </c>
      <c r="K931" s="14">
        <v>97110</v>
      </c>
      <c r="L931" s="15">
        <v>97410</v>
      </c>
      <c r="M931" s="14">
        <v>97479</v>
      </c>
      <c r="N931" s="15">
        <v>97737</v>
      </c>
      <c r="O931" s="14">
        <v>97903</v>
      </c>
    </row>
    <row r="932" spans="1:15">
      <c r="A932" s="14">
        <v>93216</v>
      </c>
      <c r="B932" s="15">
        <v>93516</v>
      </c>
      <c r="C932" s="14">
        <v>93660</v>
      </c>
      <c r="D932" s="15">
        <v>95045</v>
      </c>
      <c r="E932" s="14">
        <v>95379</v>
      </c>
      <c r="F932" s="15">
        <v>95531</v>
      </c>
      <c r="G932" s="14">
        <v>95640</v>
      </c>
      <c r="H932" s="15">
        <v>95937</v>
      </c>
      <c r="I932" s="14">
        <v>96033</v>
      </c>
      <c r="J932" s="15">
        <v>96126</v>
      </c>
      <c r="K932" s="14">
        <v>97111</v>
      </c>
      <c r="L932" s="15">
        <v>97412</v>
      </c>
      <c r="M932" s="14">
        <v>97480</v>
      </c>
      <c r="N932" s="15">
        <v>97738</v>
      </c>
      <c r="O932" s="14">
        <v>97906</v>
      </c>
    </row>
    <row r="933" spans="1:15">
      <c r="A933" s="14">
        <v>93218</v>
      </c>
      <c r="B933" s="15">
        <v>93522</v>
      </c>
      <c r="C933" s="14">
        <v>93661</v>
      </c>
      <c r="D933" s="15">
        <v>95075</v>
      </c>
      <c r="E933" s="14">
        <v>95385</v>
      </c>
      <c r="F933" s="15">
        <v>95532</v>
      </c>
      <c r="G933" s="14">
        <v>95641</v>
      </c>
      <c r="H933" s="15">
        <v>95938</v>
      </c>
      <c r="I933" s="14">
        <v>96035</v>
      </c>
      <c r="J933" s="15">
        <v>96128</v>
      </c>
      <c r="K933" s="14">
        <v>97112</v>
      </c>
      <c r="L933" s="15">
        <v>97413</v>
      </c>
      <c r="M933" s="14">
        <v>97481</v>
      </c>
      <c r="N933" s="15">
        <v>97739</v>
      </c>
      <c r="O933" s="14">
        <v>97907</v>
      </c>
    </row>
    <row r="934" spans="1:15">
      <c r="A934" s="14">
        <v>93219</v>
      </c>
      <c r="B934" s="15">
        <v>93523</v>
      </c>
      <c r="C934" s="14">
        <v>93665</v>
      </c>
      <c r="D934" s="15">
        <v>95141</v>
      </c>
      <c r="E934" s="14">
        <v>95386</v>
      </c>
      <c r="F934" s="15">
        <v>95536</v>
      </c>
      <c r="G934" s="14">
        <v>95646</v>
      </c>
      <c r="H934" s="15">
        <v>95941</v>
      </c>
      <c r="I934" s="14">
        <v>96037</v>
      </c>
      <c r="J934" s="15">
        <v>96129</v>
      </c>
      <c r="K934" s="14">
        <v>97114</v>
      </c>
      <c r="L934" s="15">
        <v>97414</v>
      </c>
      <c r="M934" s="14">
        <v>97484</v>
      </c>
      <c r="N934" s="15">
        <v>97740</v>
      </c>
      <c r="O934" s="14">
        <v>97909</v>
      </c>
    </row>
    <row r="935" spans="1:15">
      <c r="A935" s="14">
        <v>93224</v>
      </c>
      <c r="B935" s="15">
        <v>93526</v>
      </c>
      <c r="C935" s="14">
        <v>93668</v>
      </c>
      <c r="D935" s="15">
        <v>95220</v>
      </c>
      <c r="E935" s="14">
        <v>95387</v>
      </c>
      <c r="F935" s="15">
        <v>95538</v>
      </c>
      <c r="G935" s="14">
        <v>95653</v>
      </c>
      <c r="H935" s="15">
        <v>95943</v>
      </c>
      <c r="I935" s="14">
        <v>96038</v>
      </c>
      <c r="J935" s="15">
        <v>96130</v>
      </c>
      <c r="K935" s="14">
        <v>97117</v>
      </c>
      <c r="L935" s="15">
        <v>97415</v>
      </c>
      <c r="M935" s="14">
        <v>97486</v>
      </c>
      <c r="N935" s="15">
        <v>97741</v>
      </c>
      <c r="O935" s="14">
        <v>97913</v>
      </c>
    </row>
    <row r="936" spans="1:15">
      <c r="A936" s="14">
        <v>93225</v>
      </c>
      <c r="B936" s="15">
        <v>93528</v>
      </c>
      <c r="C936" s="14">
        <v>93669</v>
      </c>
      <c r="D936" s="15">
        <v>95221</v>
      </c>
      <c r="E936" s="14">
        <v>95388</v>
      </c>
      <c r="F936" s="15">
        <v>95542</v>
      </c>
      <c r="G936" s="14">
        <v>95656</v>
      </c>
      <c r="H936" s="15">
        <v>95947</v>
      </c>
      <c r="I936" s="14">
        <v>96040</v>
      </c>
      <c r="J936" s="15">
        <v>96133</v>
      </c>
      <c r="K936" s="14">
        <v>97119</v>
      </c>
      <c r="L936" s="15">
        <v>97416</v>
      </c>
      <c r="M936" s="14">
        <v>97487</v>
      </c>
      <c r="N936" s="15">
        <v>97753</v>
      </c>
      <c r="O936" s="14">
        <v>97918</v>
      </c>
    </row>
    <row r="937" spans="1:15">
      <c r="A937" s="14">
        <v>93234</v>
      </c>
      <c r="B937" s="15">
        <v>93529</v>
      </c>
      <c r="C937" s="14">
        <v>93908</v>
      </c>
      <c r="D937" s="15">
        <v>95222</v>
      </c>
      <c r="E937" s="14">
        <v>95410</v>
      </c>
      <c r="F937" s="15">
        <v>95543</v>
      </c>
      <c r="G937" s="14">
        <v>95664</v>
      </c>
      <c r="H937" s="15">
        <v>95950</v>
      </c>
      <c r="I937" s="14">
        <v>96041</v>
      </c>
      <c r="J937" s="15">
        <v>96134</v>
      </c>
      <c r="K937" s="14">
        <v>97121</v>
      </c>
      <c r="L937" s="15">
        <v>97417</v>
      </c>
      <c r="M937" s="14">
        <v>97488</v>
      </c>
      <c r="N937" s="15">
        <v>97754</v>
      </c>
      <c r="O937" s="14">
        <v>98014</v>
      </c>
    </row>
    <row r="938" spans="1:15">
      <c r="A938" s="14">
        <v>93237</v>
      </c>
      <c r="B938" s="15">
        <v>93531</v>
      </c>
      <c r="C938" s="14">
        <v>93924</v>
      </c>
      <c r="D938" s="15">
        <v>95223</v>
      </c>
      <c r="E938" s="14">
        <v>95415</v>
      </c>
      <c r="F938" s="15">
        <v>95546</v>
      </c>
      <c r="G938" s="14">
        <v>95665</v>
      </c>
      <c r="H938" s="15">
        <v>95953</v>
      </c>
      <c r="I938" s="14">
        <v>96046</v>
      </c>
      <c r="J938" s="15">
        <v>96135</v>
      </c>
      <c r="K938" s="14">
        <v>97122</v>
      </c>
      <c r="L938" s="15">
        <v>97419</v>
      </c>
      <c r="M938" s="14">
        <v>97489</v>
      </c>
      <c r="N938" s="15">
        <v>97760</v>
      </c>
      <c r="O938" s="14">
        <v>98019</v>
      </c>
    </row>
    <row r="939" spans="1:15">
      <c r="A939" s="14">
        <v>93238</v>
      </c>
      <c r="B939" s="15">
        <v>93532</v>
      </c>
      <c r="C939" s="14">
        <v>93925</v>
      </c>
      <c r="D939" s="15">
        <v>95225</v>
      </c>
      <c r="E939" s="14">
        <v>95419</v>
      </c>
      <c r="F939" s="15">
        <v>95547</v>
      </c>
      <c r="G939" s="14">
        <v>95666</v>
      </c>
      <c r="H939" s="15">
        <v>95955</v>
      </c>
      <c r="I939" s="14">
        <v>96052</v>
      </c>
      <c r="J939" s="15">
        <v>96137</v>
      </c>
      <c r="K939" s="14">
        <v>97130</v>
      </c>
      <c r="L939" s="15">
        <v>97420</v>
      </c>
      <c r="M939" s="14">
        <v>97490</v>
      </c>
      <c r="N939" s="15">
        <v>97810</v>
      </c>
      <c r="O939" s="14">
        <v>98022</v>
      </c>
    </row>
    <row r="940" spans="1:15">
      <c r="A940" s="14">
        <v>93239</v>
      </c>
      <c r="B940" s="15">
        <v>93543</v>
      </c>
      <c r="C940" s="14">
        <v>93926</v>
      </c>
      <c r="D940" s="15">
        <v>95228</v>
      </c>
      <c r="E940" s="14">
        <v>95420</v>
      </c>
      <c r="F940" s="15">
        <v>95548</v>
      </c>
      <c r="G940" s="14">
        <v>95667</v>
      </c>
      <c r="H940" s="15">
        <v>95956</v>
      </c>
      <c r="I940" s="14">
        <v>96053</v>
      </c>
      <c r="J940" s="15">
        <v>96140</v>
      </c>
      <c r="K940" s="14">
        <v>97131</v>
      </c>
      <c r="L940" s="15">
        <v>97424</v>
      </c>
      <c r="M940" s="14">
        <v>97491</v>
      </c>
      <c r="N940" s="15">
        <v>97812</v>
      </c>
      <c r="O940" s="14">
        <v>98024</v>
      </c>
    </row>
    <row r="941" spans="1:15">
      <c r="A941" s="14">
        <v>93240</v>
      </c>
      <c r="B941" s="15">
        <v>93545</v>
      </c>
      <c r="C941" s="14">
        <v>93927</v>
      </c>
      <c r="D941" s="15">
        <v>95233</v>
      </c>
      <c r="E941" s="14">
        <v>95423</v>
      </c>
      <c r="F941" s="15">
        <v>95552</v>
      </c>
      <c r="G941" s="14">
        <v>95669</v>
      </c>
      <c r="H941" s="15">
        <v>95957</v>
      </c>
      <c r="I941" s="14">
        <v>96054</v>
      </c>
      <c r="J941" s="15">
        <v>96141</v>
      </c>
      <c r="K941" s="14">
        <v>97133</v>
      </c>
      <c r="L941" s="15">
        <v>97425</v>
      </c>
      <c r="M941" s="14">
        <v>97492</v>
      </c>
      <c r="N941" s="15">
        <v>97814</v>
      </c>
      <c r="O941" s="14">
        <v>98051</v>
      </c>
    </row>
    <row r="942" spans="1:15">
      <c r="A942" s="14">
        <v>93242</v>
      </c>
      <c r="B942" s="15">
        <v>93549</v>
      </c>
      <c r="C942" s="14">
        <v>93928</v>
      </c>
      <c r="D942" s="15">
        <v>95236</v>
      </c>
      <c r="E942" s="14">
        <v>95426</v>
      </c>
      <c r="F942" s="15">
        <v>95553</v>
      </c>
      <c r="G942" s="14">
        <v>95674</v>
      </c>
      <c r="H942" s="15">
        <v>95958</v>
      </c>
      <c r="I942" s="14">
        <v>96055</v>
      </c>
      <c r="J942" s="15">
        <v>96143</v>
      </c>
      <c r="K942" s="14">
        <v>97135</v>
      </c>
      <c r="L942" s="15">
        <v>97427</v>
      </c>
      <c r="M942" s="14">
        <v>97494</v>
      </c>
      <c r="N942" s="15">
        <v>97818</v>
      </c>
      <c r="O942" s="14">
        <v>98068</v>
      </c>
    </row>
    <row r="943" spans="1:15">
      <c r="A943" s="14">
        <v>93243</v>
      </c>
      <c r="B943" s="15">
        <v>93553</v>
      </c>
      <c r="C943" s="14">
        <v>93930</v>
      </c>
      <c r="D943" s="15">
        <v>95237</v>
      </c>
      <c r="E943" s="14">
        <v>95427</v>
      </c>
      <c r="F943" s="15">
        <v>95554</v>
      </c>
      <c r="G943" s="14">
        <v>95675</v>
      </c>
      <c r="H943" s="15">
        <v>95959</v>
      </c>
      <c r="I943" s="14">
        <v>96057</v>
      </c>
      <c r="J943" s="15">
        <v>96145</v>
      </c>
      <c r="K943" s="14">
        <v>97136</v>
      </c>
      <c r="L943" s="15">
        <v>97430</v>
      </c>
      <c r="M943" s="14">
        <v>97495</v>
      </c>
      <c r="N943" s="15">
        <v>97820</v>
      </c>
      <c r="O943" s="14">
        <v>98220</v>
      </c>
    </row>
    <row r="944" spans="1:15">
      <c r="A944" s="14">
        <v>98237</v>
      </c>
      <c r="B944" s="15">
        <v>98527</v>
      </c>
      <c r="C944" s="14">
        <v>98596</v>
      </c>
      <c r="D944" s="15">
        <v>98822</v>
      </c>
      <c r="E944" s="14">
        <v>99012</v>
      </c>
      <c r="F944" s="15">
        <v>99169</v>
      </c>
    </row>
    <row r="945" spans="1:6">
      <c r="A945" s="14">
        <v>98241</v>
      </c>
      <c r="B945" s="15">
        <v>98530</v>
      </c>
      <c r="C945" s="14">
        <v>98597</v>
      </c>
      <c r="D945" s="15">
        <v>98826</v>
      </c>
      <c r="E945" s="14">
        <v>99015</v>
      </c>
      <c r="F945" s="15">
        <v>99170</v>
      </c>
    </row>
    <row r="946" spans="1:6">
      <c r="A946" s="14">
        <v>98244</v>
      </c>
      <c r="B946" s="15">
        <v>98533</v>
      </c>
      <c r="C946" s="14">
        <v>98601</v>
      </c>
      <c r="D946" s="15">
        <v>98827</v>
      </c>
      <c r="E946" s="14">
        <v>99023</v>
      </c>
      <c r="F946" s="15">
        <v>99171</v>
      </c>
    </row>
    <row r="947" spans="1:6">
      <c r="A947" s="14">
        <v>98251</v>
      </c>
      <c r="B947" s="15">
        <v>98535</v>
      </c>
      <c r="C947" s="14">
        <v>98603</v>
      </c>
      <c r="D947" s="15">
        <v>98829</v>
      </c>
      <c r="E947" s="14">
        <v>99026</v>
      </c>
      <c r="F947" s="15">
        <v>99173</v>
      </c>
    </row>
    <row r="948" spans="1:6">
      <c r="A948" s="14">
        <v>98252</v>
      </c>
      <c r="B948" s="15">
        <v>98536</v>
      </c>
      <c r="C948" s="14">
        <v>98610</v>
      </c>
      <c r="D948" s="15">
        <v>98831</v>
      </c>
      <c r="E948" s="14">
        <v>99031</v>
      </c>
      <c r="F948" s="15">
        <v>99179</v>
      </c>
    </row>
    <row r="949" spans="1:6">
      <c r="A949" s="14">
        <v>98256</v>
      </c>
      <c r="B949" s="15">
        <v>98537</v>
      </c>
      <c r="C949" s="14">
        <v>98611</v>
      </c>
      <c r="D949" s="15">
        <v>98833</v>
      </c>
      <c r="E949" s="14">
        <v>99033</v>
      </c>
      <c r="F949" s="15">
        <v>99180</v>
      </c>
    </row>
    <row r="950" spans="1:6">
      <c r="A950" s="14">
        <v>98259</v>
      </c>
      <c r="B950" s="15">
        <v>98538</v>
      </c>
      <c r="C950" s="14">
        <v>98612</v>
      </c>
      <c r="D950" s="15">
        <v>98836</v>
      </c>
      <c r="E950" s="14">
        <v>99034</v>
      </c>
      <c r="F950" s="15">
        <v>99181</v>
      </c>
    </row>
    <row r="951" spans="1:6">
      <c r="A951" s="14">
        <v>98266</v>
      </c>
      <c r="B951" s="15">
        <v>98541</v>
      </c>
      <c r="C951" s="14">
        <v>98613</v>
      </c>
      <c r="D951" s="15">
        <v>98840</v>
      </c>
      <c r="E951" s="14">
        <v>99036</v>
      </c>
      <c r="F951" s="15">
        <v>99185</v>
      </c>
    </row>
    <row r="952" spans="1:6">
      <c r="A952" s="14">
        <v>98267</v>
      </c>
      <c r="B952" s="15">
        <v>98542</v>
      </c>
      <c r="C952" s="14">
        <v>98614</v>
      </c>
      <c r="D952" s="15">
        <v>98843</v>
      </c>
      <c r="E952" s="14">
        <v>99039</v>
      </c>
      <c r="F952" s="15">
        <v>99320</v>
      </c>
    </row>
    <row r="953" spans="1:6">
      <c r="A953" s="14">
        <v>98284</v>
      </c>
      <c r="B953" s="15">
        <v>98546</v>
      </c>
      <c r="C953" s="14">
        <v>98616</v>
      </c>
      <c r="D953" s="15">
        <v>98846</v>
      </c>
      <c r="E953" s="14">
        <v>99101</v>
      </c>
      <c r="F953" s="15">
        <v>99321</v>
      </c>
    </row>
    <row r="954" spans="1:6">
      <c r="A954" s="14">
        <v>98287</v>
      </c>
      <c r="B954" s="15">
        <v>98547</v>
      </c>
      <c r="C954" s="14">
        <v>98617</v>
      </c>
      <c r="D954" s="15">
        <v>98847</v>
      </c>
      <c r="E954" s="14">
        <v>99102</v>
      </c>
      <c r="F954" s="15">
        <v>99326</v>
      </c>
    </row>
    <row r="955" spans="1:6">
      <c r="A955" s="14">
        <v>98288</v>
      </c>
      <c r="B955" s="15">
        <v>98548</v>
      </c>
      <c r="C955" s="14">
        <v>98619</v>
      </c>
      <c r="D955" s="15">
        <v>98849</v>
      </c>
      <c r="E955" s="14">
        <v>99103</v>
      </c>
      <c r="F955" s="15">
        <v>99328</v>
      </c>
    </row>
    <row r="956" spans="1:6">
      <c r="A956" s="14">
        <v>98294</v>
      </c>
      <c r="B956" s="15">
        <v>98550</v>
      </c>
      <c r="C956" s="14">
        <v>98620</v>
      </c>
      <c r="D956" s="15">
        <v>98851</v>
      </c>
      <c r="E956" s="14">
        <v>99107</v>
      </c>
      <c r="F956" s="15">
        <v>99329</v>
      </c>
    </row>
    <row r="957" spans="1:6">
      <c r="A957" s="14">
        <v>98295</v>
      </c>
      <c r="B957" s="15">
        <v>98554</v>
      </c>
      <c r="C957" s="14">
        <v>98624</v>
      </c>
      <c r="D957" s="15">
        <v>98852</v>
      </c>
      <c r="E957" s="14">
        <v>99109</v>
      </c>
      <c r="F957" s="15">
        <v>99330</v>
      </c>
    </row>
    <row r="958" spans="1:6">
      <c r="A958" s="14">
        <v>98304</v>
      </c>
      <c r="B958" s="15">
        <v>98555</v>
      </c>
      <c r="C958" s="14">
        <v>98625</v>
      </c>
      <c r="D958" s="15">
        <v>98855</v>
      </c>
      <c r="E958" s="14">
        <v>99110</v>
      </c>
      <c r="F958" s="15">
        <v>99332</v>
      </c>
    </row>
    <row r="959" spans="1:6">
      <c r="A959" s="14">
        <v>98305</v>
      </c>
      <c r="B959" s="15">
        <v>98557</v>
      </c>
      <c r="C959" s="14">
        <v>98628</v>
      </c>
      <c r="D959" s="15">
        <v>98856</v>
      </c>
      <c r="E959" s="14">
        <v>99111</v>
      </c>
      <c r="F959" s="15">
        <v>99335</v>
      </c>
    </row>
    <row r="960" spans="1:6">
      <c r="A960" s="14">
        <v>98320</v>
      </c>
      <c r="B960" s="15">
        <v>98561</v>
      </c>
      <c r="C960" s="14">
        <v>98629</v>
      </c>
      <c r="D960" s="15">
        <v>98857</v>
      </c>
      <c r="E960" s="14">
        <v>99113</v>
      </c>
      <c r="F960" s="15">
        <v>99341</v>
      </c>
    </row>
    <row r="961" spans="1:6">
      <c r="A961" s="14">
        <v>98323</v>
      </c>
      <c r="B961" s="15">
        <v>98562</v>
      </c>
      <c r="C961" s="14">
        <v>98631</v>
      </c>
      <c r="D961" s="15">
        <v>98858</v>
      </c>
      <c r="E961" s="14">
        <v>99114</v>
      </c>
      <c r="F961" s="15">
        <v>99343</v>
      </c>
    </row>
    <row r="962" spans="1:6">
      <c r="A962" s="14">
        <v>98328</v>
      </c>
      <c r="B962" s="15">
        <v>98563</v>
      </c>
      <c r="C962" s="14">
        <v>98635</v>
      </c>
      <c r="D962" s="15">
        <v>98860</v>
      </c>
      <c r="E962" s="14">
        <v>99118</v>
      </c>
      <c r="F962" s="15">
        <v>99344</v>
      </c>
    </row>
    <row r="963" spans="1:6">
      <c r="A963" s="14">
        <v>98329</v>
      </c>
      <c r="B963" s="15">
        <v>98564</v>
      </c>
      <c r="C963" s="14">
        <v>98637</v>
      </c>
      <c r="D963" s="15">
        <v>98862</v>
      </c>
      <c r="E963" s="14">
        <v>99125</v>
      </c>
      <c r="F963" s="15">
        <v>99345</v>
      </c>
    </row>
    <row r="964" spans="1:6">
      <c r="A964" s="14">
        <v>98331</v>
      </c>
      <c r="B964" s="15">
        <v>98565</v>
      </c>
      <c r="C964" s="14">
        <v>98638</v>
      </c>
      <c r="D964" s="15">
        <v>98922</v>
      </c>
      <c r="E964" s="14">
        <v>99126</v>
      </c>
      <c r="F964" s="15">
        <v>99346</v>
      </c>
    </row>
    <row r="965" spans="1:6">
      <c r="A965" s="14">
        <v>98336</v>
      </c>
      <c r="B965" s="15">
        <v>98566</v>
      </c>
      <c r="C965" s="14">
        <v>98639</v>
      </c>
      <c r="D965" s="15">
        <v>98926</v>
      </c>
      <c r="E965" s="14">
        <v>99127</v>
      </c>
      <c r="F965" s="15">
        <v>99347</v>
      </c>
    </row>
    <row r="966" spans="1:6">
      <c r="A966" s="14">
        <v>98338</v>
      </c>
      <c r="B966" s="15">
        <v>98568</v>
      </c>
      <c r="C966" s="14">
        <v>98641</v>
      </c>
      <c r="D966" s="15">
        <v>98930</v>
      </c>
      <c r="E966" s="14">
        <v>99128</v>
      </c>
      <c r="F966" s="15">
        <v>99348</v>
      </c>
    </row>
    <row r="967" spans="1:6">
      <c r="A967" s="14">
        <v>98340</v>
      </c>
      <c r="B967" s="15">
        <v>98570</v>
      </c>
      <c r="C967" s="14">
        <v>98644</v>
      </c>
      <c r="D967" s="15">
        <v>98932</v>
      </c>
      <c r="E967" s="14">
        <v>99133</v>
      </c>
      <c r="F967" s="15">
        <v>99349</v>
      </c>
    </row>
    <row r="968" spans="1:6">
      <c r="A968" s="14">
        <v>98348</v>
      </c>
      <c r="B968" s="15">
        <v>98571</v>
      </c>
      <c r="C968" s="14">
        <v>98645</v>
      </c>
      <c r="D968" s="15">
        <v>98933</v>
      </c>
      <c r="E968" s="14">
        <v>99135</v>
      </c>
      <c r="F968" s="15">
        <v>99350</v>
      </c>
    </row>
    <row r="969" spans="1:6">
      <c r="A969" s="14">
        <v>98349</v>
      </c>
      <c r="B969" s="15">
        <v>98572</v>
      </c>
      <c r="C969" s="14">
        <v>98647</v>
      </c>
      <c r="D969" s="15">
        <v>98935</v>
      </c>
      <c r="E969" s="14">
        <v>99139</v>
      </c>
      <c r="F969" s="15">
        <v>99357</v>
      </c>
    </row>
    <row r="970" spans="1:6">
      <c r="A970" s="14">
        <v>98350</v>
      </c>
      <c r="B970" s="15">
        <v>98576</v>
      </c>
      <c r="C970" s="14">
        <v>98648</v>
      </c>
      <c r="D970" s="15">
        <v>98936</v>
      </c>
      <c r="E970" s="14">
        <v>99141</v>
      </c>
      <c r="F970" s="15">
        <v>99359</v>
      </c>
    </row>
    <row r="971" spans="1:6">
      <c r="A971" s="14">
        <v>98351</v>
      </c>
      <c r="B971" s="15">
        <v>98577</v>
      </c>
      <c r="C971" s="14">
        <v>98649</v>
      </c>
      <c r="D971" s="15">
        <v>98937</v>
      </c>
      <c r="E971" s="14">
        <v>99146</v>
      </c>
      <c r="F971" s="15">
        <v>99360</v>
      </c>
    </row>
    <row r="972" spans="1:6">
      <c r="A972" s="14">
        <v>98355</v>
      </c>
      <c r="B972" s="15">
        <v>98579</v>
      </c>
      <c r="C972" s="14">
        <v>98651</v>
      </c>
      <c r="D972" s="15">
        <v>98938</v>
      </c>
      <c r="E972" s="14">
        <v>99147</v>
      </c>
      <c r="F972" s="15">
        <v>99361</v>
      </c>
    </row>
    <row r="973" spans="1:6">
      <c r="A973" s="14">
        <v>98356</v>
      </c>
      <c r="B973" s="15">
        <v>98581</v>
      </c>
      <c r="C973" s="14">
        <v>98670</v>
      </c>
      <c r="D973" s="15">
        <v>98940</v>
      </c>
      <c r="E973" s="14">
        <v>99148</v>
      </c>
      <c r="F973" s="15">
        <v>99371</v>
      </c>
    </row>
    <row r="974" spans="1:6">
      <c r="A974" s="14">
        <v>98357</v>
      </c>
      <c r="B974" s="15">
        <v>98582</v>
      </c>
      <c r="C974" s="14">
        <v>98672</v>
      </c>
      <c r="D974" s="15">
        <v>98941</v>
      </c>
      <c r="E974" s="14">
        <v>99149</v>
      </c>
      <c r="F974" s="15">
        <v>99402</v>
      </c>
    </row>
    <row r="975" spans="1:6">
      <c r="A975" s="14">
        <v>98358</v>
      </c>
      <c r="B975" s="15">
        <v>98585</v>
      </c>
      <c r="C975" s="14">
        <v>98673</v>
      </c>
      <c r="D975" s="15">
        <v>98943</v>
      </c>
      <c r="E975" s="14">
        <v>99150</v>
      </c>
      <c r="F975" s="15"/>
    </row>
    <row r="976" spans="1:6">
      <c r="A976" s="14">
        <v>98360</v>
      </c>
      <c r="B976" s="15">
        <v>98586</v>
      </c>
      <c r="C976" s="14">
        <v>98675</v>
      </c>
      <c r="D976" s="15">
        <v>98946</v>
      </c>
      <c r="E976" s="14">
        <v>99151</v>
      </c>
      <c r="F976" s="15"/>
    </row>
    <row r="977" spans="1:6">
      <c r="A977" s="14">
        <v>98364</v>
      </c>
      <c r="B977" s="15">
        <v>98587</v>
      </c>
      <c r="C977" s="14">
        <v>98811</v>
      </c>
      <c r="D977" s="15">
        <v>98947</v>
      </c>
      <c r="E977" s="14">
        <v>99152</v>
      </c>
      <c r="F977" s="15"/>
    </row>
    <row r="978" spans="1:6">
      <c r="A978" s="14">
        <v>98365</v>
      </c>
      <c r="B978" s="15">
        <v>98588</v>
      </c>
      <c r="C978" s="14">
        <v>98812</v>
      </c>
      <c r="D978" s="15">
        <v>98948</v>
      </c>
      <c r="E978" s="14">
        <v>99154</v>
      </c>
      <c r="F978" s="15"/>
    </row>
    <row r="979" spans="1:6">
      <c r="A979" s="14">
        <v>98376</v>
      </c>
      <c r="B979" s="15">
        <v>98589</v>
      </c>
      <c r="C979" s="14">
        <v>98813</v>
      </c>
      <c r="D979" s="15">
        <v>98950</v>
      </c>
      <c r="E979" s="14">
        <v>99155</v>
      </c>
      <c r="F979" s="15"/>
    </row>
    <row r="980" spans="1:6">
      <c r="A980" s="14">
        <v>98377</v>
      </c>
      <c r="B980" s="15">
        <v>98590</v>
      </c>
      <c r="C980" s="14">
        <v>98814</v>
      </c>
      <c r="D980" s="15">
        <v>98952</v>
      </c>
      <c r="E980" s="14">
        <v>99156</v>
      </c>
      <c r="F980" s="15"/>
    </row>
    <row r="981" spans="1:6">
      <c r="A981" s="14">
        <v>98380</v>
      </c>
      <c r="B981" s="15">
        <v>98591</v>
      </c>
      <c r="C981" s="14">
        <v>98815</v>
      </c>
      <c r="D981" s="15">
        <v>99003</v>
      </c>
      <c r="E981" s="14">
        <v>99159</v>
      </c>
      <c r="F981" s="15"/>
    </row>
    <row r="982" spans="1:6">
      <c r="A982" s="14">
        <v>98394</v>
      </c>
      <c r="B982" s="15">
        <v>98592</v>
      </c>
      <c r="C982" s="14">
        <v>98816</v>
      </c>
      <c r="D982" s="15">
        <v>99004</v>
      </c>
      <c r="E982" s="14">
        <v>99161</v>
      </c>
      <c r="F982" s="15"/>
    </row>
    <row r="983" spans="1:6">
      <c r="A983" s="14">
        <v>98396</v>
      </c>
      <c r="B983" s="15">
        <v>98593</v>
      </c>
      <c r="C983" s="14">
        <v>98819</v>
      </c>
      <c r="D983" s="15">
        <v>99006</v>
      </c>
      <c r="E983" s="14">
        <v>99166</v>
      </c>
      <c r="F983" s="15"/>
    </row>
    <row r="984" spans="1:6">
      <c r="A984" s="14">
        <v>98397</v>
      </c>
      <c r="B984" s="15">
        <v>98595</v>
      </c>
      <c r="C984" s="14">
        <v>98821</v>
      </c>
      <c r="D984" s="15">
        <v>99008</v>
      </c>
      <c r="E984" s="14">
        <v>99167</v>
      </c>
      <c r="F984" s="15"/>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246"/>
  <sheetViews>
    <sheetView topLeftCell="A13" workbookViewId="0">
      <selection activeCell="B20" sqref="B20:G20"/>
    </sheetView>
  </sheetViews>
  <sheetFormatPr defaultColWidth="9" defaultRowHeight="13.5"/>
  <sheetData>
    <row r="1" spans="1:15">
      <c r="A1" s="14">
        <v>1026</v>
      </c>
      <c r="B1" s="15">
        <v>4685</v>
      </c>
      <c r="C1" s="14">
        <v>12116</v>
      </c>
      <c r="D1" s="15">
        <v>16950</v>
      </c>
      <c r="E1" s="14">
        <v>23313</v>
      </c>
      <c r="F1" s="15">
        <v>24244</v>
      </c>
      <c r="G1" s="14">
        <v>24872</v>
      </c>
      <c r="H1" s="15">
        <v>25286</v>
      </c>
      <c r="I1" s="14">
        <v>26161</v>
      </c>
      <c r="J1" s="15">
        <v>26419</v>
      </c>
      <c r="K1" s="14">
        <v>26801</v>
      </c>
      <c r="L1" s="15">
        <v>28641</v>
      </c>
      <c r="M1" s="14">
        <v>29685</v>
      </c>
      <c r="N1" s="15">
        <v>31017</v>
      </c>
      <c r="O1" s="14">
        <v>32683</v>
      </c>
    </row>
    <row r="2" spans="1:15">
      <c r="A2" s="14">
        <v>1072</v>
      </c>
      <c r="B2" s="15">
        <v>4746</v>
      </c>
      <c r="C2" s="14">
        <v>12131</v>
      </c>
      <c r="D2" s="15">
        <v>17076</v>
      </c>
      <c r="E2" s="14">
        <v>23316</v>
      </c>
      <c r="F2" s="15">
        <v>24245</v>
      </c>
      <c r="G2" s="14">
        <v>24873</v>
      </c>
      <c r="H2" s="15">
        <v>25287</v>
      </c>
      <c r="I2" s="14">
        <v>26162</v>
      </c>
      <c r="J2" s="15">
        <v>26421</v>
      </c>
      <c r="K2" s="14">
        <v>26804</v>
      </c>
      <c r="L2" s="15">
        <v>28643</v>
      </c>
      <c r="M2" s="14">
        <v>29742</v>
      </c>
      <c r="N2" s="15">
        <v>31025</v>
      </c>
      <c r="O2" s="14">
        <v>32702</v>
      </c>
    </row>
    <row r="3" spans="1:15">
      <c r="A3" s="14">
        <v>1368</v>
      </c>
      <c r="B3" s="15">
        <v>4762</v>
      </c>
      <c r="C3" s="14">
        <v>12726</v>
      </c>
      <c r="D3" s="15">
        <v>17211</v>
      </c>
      <c r="E3" s="14">
        <v>23341</v>
      </c>
      <c r="F3" s="15">
        <v>24250</v>
      </c>
      <c r="G3" s="14">
        <v>24884</v>
      </c>
      <c r="H3" s="15">
        <v>25422</v>
      </c>
      <c r="I3" s="14">
        <v>26167</v>
      </c>
      <c r="J3" s="15">
        <v>26425</v>
      </c>
      <c r="K3" s="14">
        <v>26807</v>
      </c>
      <c r="L3" s="15">
        <v>28644</v>
      </c>
      <c r="M3" s="14">
        <v>29836</v>
      </c>
      <c r="N3" s="15">
        <v>31038</v>
      </c>
      <c r="O3" s="14">
        <v>32759</v>
      </c>
    </row>
    <row r="4" spans="1:15">
      <c r="A4" s="14">
        <v>2535</v>
      </c>
      <c r="B4" s="15">
        <v>4764</v>
      </c>
      <c r="C4" s="14">
        <v>12768</v>
      </c>
      <c r="D4" s="15">
        <v>17353</v>
      </c>
      <c r="E4" s="14">
        <v>23354</v>
      </c>
      <c r="F4" s="15">
        <v>24263</v>
      </c>
      <c r="G4" s="14">
        <v>24918</v>
      </c>
      <c r="H4" s="15">
        <v>25431</v>
      </c>
      <c r="I4" s="14">
        <v>26169</v>
      </c>
      <c r="J4" s="15">
        <v>26437</v>
      </c>
      <c r="K4" s="14">
        <v>26812</v>
      </c>
      <c r="L4" s="15">
        <v>28647</v>
      </c>
      <c r="M4" s="14">
        <v>29843</v>
      </c>
      <c r="N4" s="15">
        <v>31049</v>
      </c>
      <c r="O4" s="14">
        <v>33476</v>
      </c>
    </row>
    <row r="5" spans="1:15">
      <c r="A5" s="14">
        <v>2539</v>
      </c>
      <c r="B5" s="15">
        <v>4783</v>
      </c>
      <c r="C5" s="14">
        <v>12819</v>
      </c>
      <c r="D5" s="15">
        <v>17729</v>
      </c>
      <c r="E5" s="14">
        <v>23389</v>
      </c>
      <c r="F5" s="15">
        <v>24265</v>
      </c>
      <c r="G5" s="14">
        <v>24920</v>
      </c>
      <c r="H5" s="15">
        <v>25434</v>
      </c>
      <c r="I5" s="14">
        <v>26178</v>
      </c>
      <c r="J5" s="15">
        <v>26440</v>
      </c>
      <c r="K5" s="14">
        <v>26814</v>
      </c>
      <c r="L5" s="15">
        <v>28649</v>
      </c>
      <c r="M5" s="14">
        <v>29845</v>
      </c>
      <c r="N5" s="15">
        <v>31060</v>
      </c>
      <c r="O5" s="14">
        <v>33855</v>
      </c>
    </row>
    <row r="6" spans="1:15">
      <c r="A6" s="14">
        <v>2552</v>
      </c>
      <c r="B6" s="15">
        <v>4841</v>
      </c>
      <c r="C6" s="14">
        <v>12841</v>
      </c>
      <c r="D6" s="15">
        <v>17768</v>
      </c>
      <c r="E6" s="14">
        <v>23398</v>
      </c>
      <c r="F6" s="15">
        <v>24272</v>
      </c>
      <c r="G6" s="14">
        <v>24927</v>
      </c>
      <c r="H6" s="15">
        <v>25437</v>
      </c>
      <c r="I6" s="14">
        <v>26184</v>
      </c>
      <c r="J6" s="15">
        <v>26443</v>
      </c>
      <c r="K6" s="14">
        <v>26815</v>
      </c>
      <c r="L6" s="15">
        <v>28653</v>
      </c>
      <c r="M6" s="14">
        <v>29848</v>
      </c>
      <c r="N6" s="15">
        <v>31065</v>
      </c>
      <c r="O6" s="14">
        <v>33857</v>
      </c>
    </row>
    <row r="7" spans="1:15">
      <c r="A7" s="14">
        <v>2554</v>
      </c>
      <c r="B7" s="15">
        <v>4848</v>
      </c>
      <c r="C7" s="14">
        <v>12847</v>
      </c>
      <c r="D7" s="15">
        <v>17778</v>
      </c>
      <c r="E7" s="14">
        <v>23407</v>
      </c>
      <c r="F7" s="15">
        <v>24282</v>
      </c>
      <c r="G7" s="14">
        <v>24934</v>
      </c>
      <c r="H7" s="15">
        <v>25444</v>
      </c>
      <c r="I7" s="14">
        <v>26203</v>
      </c>
      <c r="J7" s="15">
        <v>26444</v>
      </c>
      <c r="K7" s="14">
        <v>26818</v>
      </c>
      <c r="L7" s="15">
        <v>28657</v>
      </c>
      <c r="M7" s="14">
        <v>29915</v>
      </c>
      <c r="N7" s="15">
        <v>31067</v>
      </c>
      <c r="O7" s="14">
        <v>33865</v>
      </c>
    </row>
    <row r="8" spans="1:15">
      <c r="A8" s="14">
        <v>2557</v>
      </c>
      <c r="B8" s="15">
        <v>4852</v>
      </c>
      <c r="C8" s="14">
        <v>12858</v>
      </c>
      <c r="D8" s="15">
        <v>18415</v>
      </c>
      <c r="E8" s="14">
        <v>23409</v>
      </c>
      <c r="F8" s="15">
        <v>24324</v>
      </c>
      <c r="G8" s="14">
        <v>24962</v>
      </c>
      <c r="H8" s="15">
        <v>25511</v>
      </c>
      <c r="I8" s="14">
        <v>26206</v>
      </c>
      <c r="J8" s="15">
        <v>26447</v>
      </c>
      <c r="K8" s="14">
        <v>26823</v>
      </c>
      <c r="L8" s="15">
        <v>28662</v>
      </c>
      <c r="M8" s="14">
        <v>29922</v>
      </c>
      <c r="N8" s="15">
        <v>31077</v>
      </c>
      <c r="O8" s="14">
        <v>33890</v>
      </c>
    </row>
    <row r="9" spans="1:15">
      <c r="A9" s="14">
        <v>2564</v>
      </c>
      <c r="B9" s="15">
        <v>4853</v>
      </c>
      <c r="C9" s="14">
        <v>12861</v>
      </c>
      <c r="D9" s="15">
        <v>18455</v>
      </c>
      <c r="E9" s="14">
        <v>23413</v>
      </c>
      <c r="F9" s="15">
        <v>24325</v>
      </c>
      <c r="G9" s="14">
        <v>24966</v>
      </c>
      <c r="H9" s="15">
        <v>25512</v>
      </c>
      <c r="I9" s="14">
        <v>26215</v>
      </c>
      <c r="J9" s="15">
        <v>26448</v>
      </c>
      <c r="K9" s="14">
        <v>26838</v>
      </c>
      <c r="L9" s="15">
        <v>28679</v>
      </c>
      <c r="M9" s="14">
        <v>29934</v>
      </c>
      <c r="N9" s="15">
        <v>31081</v>
      </c>
      <c r="O9" s="14">
        <v>33924</v>
      </c>
    </row>
    <row r="10" spans="1:15">
      <c r="A10" s="14">
        <v>2568</v>
      </c>
      <c r="B10" s="15">
        <v>4911</v>
      </c>
      <c r="C10" s="14">
        <v>12862</v>
      </c>
      <c r="D10" s="15">
        <v>18629</v>
      </c>
      <c r="E10" s="14">
        <v>23414</v>
      </c>
      <c r="F10" s="15">
        <v>24326</v>
      </c>
      <c r="G10" s="14">
        <v>24974</v>
      </c>
      <c r="H10" s="15">
        <v>25514</v>
      </c>
      <c r="I10" s="14">
        <v>26217</v>
      </c>
      <c r="J10" s="15">
        <v>26456</v>
      </c>
      <c r="K10" s="14">
        <v>26851</v>
      </c>
      <c r="L10" s="15">
        <v>28684</v>
      </c>
      <c r="M10" s="14">
        <v>29943</v>
      </c>
      <c r="N10" s="15">
        <v>31085</v>
      </c>
      <c r="O10" s="14">
        <v>33946</v>
      </c>
    </row>
    <row r="11" spans="1:15">
      <c r="A11" s="14">
        <v>2575</v>
      </c>
      <c r="B11" s="15">
        <v>4924</v>
      </c>
      <c r="C11" s="14">
        <v>12872</v>
      </c>
      <c r="D11" s="15">
        <v>18630</v>
      </c>
      <c r="E11" s="14">
        <v>23420</v>
      </c>
      <c r="F11" s="15">
        <v>24330</v>
      </c>
      <c r="G11" s="14">
        <v>24984</v>
      </c>
      <c r="H11" s="15">
        <v>25515</v>
      </c>
      <c r="I11" s="14">
        <v>26218</v>
      </c>
      <c r="J11" s="15">
        <v>26525</v>
      </c>
      <c r="K11" s="14">
        <v>26852</v>
      </c>
      <c r="L11" s="15">
        <v>28692</v>
      </c>
      <c r="M11" s="14">
        <v>30175</v>
      </c>
      <c r="N11" s="15">
        <v>31087</v>
      </c>
      <c r="O11" s="14">
        <v>34137</v>
      </c>
    </row>
    <row r="12" spans="1:15">
      <c r="A12" s="14">
        <v>2584</v>
      </c>
      <c r="B12" s="15">
        <v>4936</v>
      </c>
      <c r="C12" s="14">
        <v>12916</v>
      </c>
      <c r="D12" s="15">
        <v>18812</v>
      </c>
      <c r="E12" s="14">
        <v>23440</v>
      </c>
      <c r="F12" s="15">
        <v>24366</v>
      </c>
      <c r="G12" s="14">
        <v>24993</v>
      </c>
      <c r="H12" s="15">
        <v>25517</v>
      </c>
      <c r="I12" s="14">
        <v>26222</v>
      </c>
      <c r="J12" s="15">
        <v>26562</v>
      </c>
      <c r="K12" s="14">
        <v>26865</v>
      </c>
      <c r="L12" s="15">
        <v>28693</v>
      </c>
      <c r="M12" s="14">
        <v>30216</v>
      </c>
      <c r="N12" s="15">
        <v>31094</v>
      </c>
      <c r="O12" s="14">
        <v>34267</v>
      </c>
    </row>
    <row r="13" spans="1:15">
      <c r="A13" s="14">
        <v>2807</v>
      </c>
      <c r="B13" s="15">
        <v>4941</v>
      </c>
      <c r="C13" s="14">
        <v>12926</v>
      </c>
      <c r="D13" s="15">
        <v>18829</v>
      </c>
      <c r="E13" s="14">
        <v>23443</v>
      </c>
      <c r="F13" s="15">
        <v>24377</v>
      </c>
      <c r="G13" s="14">
        <v>25009</v>
      </c>
      <c r="H13" s="15">
        <v>25520</v>
      </c>
      <c r="I13" s="14">
        <v>26224</v>
      </c>
      <c r="J13" s="15">
        <v>26581</v>
      </c>
      <c r="K13" s="14">
        <v>26866</v>
      </c>
      <c r="L13" s="15">
        <v>28698</v>
      </c>
      <c r="M13" s="14">
        <v>30258</v>
      </c>
      <c r="N13" s="15">
        <v>31097</v>
      </c>
      <c r="O13" s="14">
        <v>34739</v>
      </c>
    </row>
    <row r="14" spans="1:15">
      <c r="A14" s="14">
        <v>2898</v>
      </c>
      <c r="B14" s="15">
        <v>4942</v>
      </c>
      <c r="C14" s="14">
        <v>12986</v>
      </c>
      <c r="D14" s="15">
        <v>18831</v>
      </c>
      <c r="E14" s="14">
        <v>23488</v>
      </c>
      <c r="F14" s="15">
        <v>24411</v>
      </c>
      <c r="G14" s="14">
        <v>25030</v>
      </c>
      <c r="H14" s="15">
        <v>25521</v>
      </c>
      <c r="I14" s="14">
        <v>26228</v>
      </c>
      <c r="J14" s="15">
        <v>26582</v>
      </c>
      <c r="K14" s="14">
        <v>26884</v>
      </c>
      <c r="L14" s="15">
        <v>28705</v>
      </c>
      <c r="M14" s="14">
        <v>30428</v>
      </c>
      <c r="N14" s="15">
        <v>31543</v>
      </c>
      <c r="O14" s="14">
        <v>35019</v>
      </c>
    </row>
    <row r="15" spans="1:15">
      <c r="A15" s="14">
        <v>3280</v>
      </c>
      <c r="B15" s="15">
        <v>4943</v>
      </c>
      <c r="C15" s="14">
        <v>13355</v>
      </c>
      <c r="D15" s="15">
        <v>18832</v>
      </c>
      <c r="E15" s="14">
        <v>23872</v>
      </c>
      <c r="F15" s="15">
        <v>24442</v>
      </c>
      <c r="G15" s="14">
        <v>25043</v>
      </c>
      <c r="H15" s="15">
        <v>25524</v>
      </c>
      <c r="I15" s="14">
        <v>26230</v>
      </c>
      <c r="J15" s="15">
        <v>26585</v>
      </c>
      <c r="K15" s="14">
        <v>27016</v>
      </c>
      <c r="L15" s="15">
        <v>28707</v>
      </c>
      <c r="M15" s="14">
        <v>30441</v>
      </c>
      <c r="N15" s="15">
        <v>31554</v>
      </c>
      <c r="O15" s="14">
        <v>35136</v>
      </c>
    </row>
    <row r="16" spans="1:15">
      <c r="A16" s="14">
        <v>3588</v>
      </c>
      <c r="B16" s="15">
        <v>4955</v>
      </c>
      <c r="C16" s="14">
        <v>13404</v>
      </c>
      <c r="D16" s="15">
        <v>18833</v>
      </c>
      <c r="E16" s="14">
        <v>23873</v>
      </c>
      <c r="F16" s="15">
        <v>24460</v>
      </c>
      <c r="G16" s="14">
        <v>25047</v>
      </c>
      <c r="H16" s="15">
        <v>25534</v>
      </c>
      <c r="I16" s="14">
        <v>26234</v>
      </c>
      <c r="J16" s="15">
        <v>26601</v>
      </c>
      <c r="K16" s="14">
        <v>27291</v>
      </c>
      <c r="L16" s="15">
        <v>28714</v>
      </c>
      <c r="M16" s="14">
        <v>30449</v>
      </c>
      <c r="N16" s="15">
        <v>31555</v>
      </c>
      <c r="O16" s="14">
        <v>35441</v>
      </c>
    </row>
    <row r="17" spans="1:15">
      <c r="A17" s="14">
        <v>3597</v>
      </c>
      <c r="B17" s="15">
        <v>4958</v>
      </c>
      <c r="C17" s="14">
        <v>13697</v>
      </c>
      <c r="D17" s="15">
        <v>20118</v>
      </c>
      <c r="E17" s="14">
        <v>23881</v>
      </c>
      <c r="F17" s="15">
        <v>24465</v>
      </c>
      <c r="G17" s="14">
        <v>25060</v>
      </c>
      <c r="H17" s="15">
        <v>25544</v>
      </c>
      <c r="I17" s="14">
        <v>26237</v>
      </c>
      <c r="J17" s="15">
        <v>26610</v>
      </c>
      <c r="K17" s="14">
        <v>27306</v>
      </c>
      <c r="L17" s="15">
        <v>28753</v>
      </c>
      <c r="M17" s="14">
        <v>30454</v>
      </c>
      <c r="N17" s="15">
        <v>31624</v>
      </c>
      <c r="O17" s="14">
        <v>35443</v>
      </c>
    </row>
    <row r="18" spans="1:15">
      <c r="A18" s="14">
        <v>4017</v>
      </c>
      <c r="B18" s="15">
        <v>4964</v>
      </c>
      <c r="C18" s="14">
        <v>13804</v>
      </c>
      <c r="D18" s="15">
        <v>20130</v>
      </c>
      <c r="E18" s="14">
        <v>23921</v>
      </c>
      <c r="F18" s="15">
        <v>24484</v>
      </c>
      <c r="G18" s="14">
        <v>25063</v>
      </c>
      <c r="H18" s="15">
        <v>25557</v>
      </c>
      <c r="I18" s="14">
        <v>26254</v>
      </c>
      <c r="J18" s="15">
        <v>26611</v>
      </c>
      <c r="K18" s="14">
        <v>27314</v>
      </c>
      <c r="L18" s="15">
        <v>28756</v>
      </c>
      <c r="M18" s="14">
        <v>30522</v>
      </c>
      <c r="N18" s="15">
        <v>31629</v>
      </c>
      <c r="O18" s="14">
        <v>35447</v>
      </c>
    </row>
    <row r="19" spans="1:15">
      <c r="A19" s="14">
        <v>4019</v>
      </c>
      <c r="B19" s="15">
        <v>4970</v>
      </c>
      <c r="C19" s="14">
        <v>13832</v>
      </c>
      <c r="D19" s="15">
        <v>20661</v>
      </c>
      <c r="E19" s="14">
        <v>23942</v>
      </c>
      <c r="F19" s="15">
        <v>24526</v>
      </c>
      <c r="G19" s="14">
        <v>25083</v>
      </c>
      <c r="H19" s="15">
        <v>25632</v>
      </c>
      <c r="I19" s="14">
        <v>26264</v>
      </c>
      <c r="J19" s="15">
        <v>26615</v>
      </c>
      <c r="K19" s="14">
        <v>27341</v>
      </c>
      <c r="L19" s="15">
        <v>28772</v>
      </c>
      <c r="M19" s="14">
        <v>30536</v>
      </c>
      <c r="N19" s="15">
        <v>31764</v>
      </c>
      <c r="O19" s="14">
        <v>35459</v>
      </c>
    </row>
    <row r="20" spans="1:15">
      <c r="A20" s="14">
        <v>4050</v>
      </c>
      <c r="B20" s="15">
        <v>4982</v>
      </c>
      <c r="C20" s="14">
        <v>13847</v>
      </c>
      <c r="D20" s="15">
        <v>20686</v>
      </c>
      <c r="E20" s="14">
        <v>23954</v>
      </c>
      <c r="F20" s="15">
        <v>24530</v>
      </c>
      <c r="G20" s="14">
        <v>25088</v>
      </c>
      <c r="H20" s="15">
        <v>25654</v>
      </c>
      <c r="I20" s="14">
        <v>26268</v>
      </c>
      <c r="J20" s="15">
        <v>26617</v>
      </c>
      <c r="K20" s="14">
        <v>27343</v>
      </c>
      <c r="L20" s="15">
        <v>28773</v>
      </c>
      <c r="M20" s="14">
        <v>30541</v>
      </c>
      <c r="N20" s="15">
        <v>31810</v>
      </c>
      <c r="O20" s="14">
        <v>35461</v>
      </c>
    </row>
    <row r="21" spans="1:15">
      <c r="A21" s="14">
        <v>4108</v>
      </c>
      <c r="B21" s="15">
        <v>4985</v>
      </c>
      <c r="C21" s="14">
        <v>14039</v>
      </c>
      <c r="D21" s="15">
        <v>21557</v>
      </c>
      <c r="E21" s="14">
        <v>23960</v>
      </c>
      <c r="F21" s="15">
        <v>24556</v>
      </c>
      <c r="G21" s="14">
        <v>25111</v>
      </c>
      <c r="H21" s="15">
        <v>25669</v>
      </c>
      <c r="I21" s="14">
        <v>26270</v>
      </c>
      <c r="J21" s="15">
        <v>26619</v>
      </c>
      <c r="K21" s="14">
        <v>27808</v>
      </c>
      <c r="L21" s="15">
        <v>28781</v>
      </c>
      <c r="M21" s="14">
        <v>30546</v>
      </c>
      <c r="N21" s="15">
        <v>31812</v>
      </c>
      <c r="O21" s="14">
        <v>35464</v>
      </c>
    </row>
    <row r="22" spans="1:15">
      <c r="A22" s="14">
        <v>4285</v>
      </c>
      <c r="B22" s="15">
        <v>4989</v>
      </c>
      <c r="C22" s="14">
        <v>14751</v>
      </c>
      <c r="D22" s="15">
        <v>21610</v>
      </c>
      <c r="E22" s="14">
        <v>24053</v>
      </c>
      <c r="F22" s="15">
        <v>24565</v>
      </c>
      <c r="G22" s="14">
        <v>25113</v>
      </c>
      <c r="H22" s="15">
        <v>25671</v>
      </c>
      <c r="I22" s="14">
        <v>26273</v>
      </c>
      <c r="J22" s="15">
        <v>26621</v>
      </c>
      <c r="K22" s="14">
        <v>27845</v>
      </c>
      <c r="L22" s="15">
        <v>28783</v>
      </c>
      <c r="M22" s="14">
        <v>30552</v>
      </c>
      <c r="N22" s="15">
        <v>31821</v>
      </c>
      <c r="O22" s="14">
        <v>35469</v>
      </c>
    </row>
    <row r="23" spans="1:15">
      <c r="A23" s="14">
        <v>4352</v>
      </c>
      <c r="B23" s="15">
        <v>5076</v>
      </c>
      <c r="C23" s="14">
        <v>15310</v>
      </c>
      <c r="D23" s="15">
        <v>21626</v>
      </c>
      <c r="E23" s="14">
        <v>24067</v>
      </c>
      <c r="F23" s="15">
        <v>24580</v>
      </c>
      <c r="G23" s="14">
        <v>25123</v>
      </c>
      <c r="H23" s="15">
        <v>25686</v>
      </c>
      <c r="I23" s="14">
        <v>26282</v>
      </c>
      <c r="J23" s="15">
        <v>26623</v>
      </c>
      <c r="K23" s="14">
        <v>27846</v>
      </c>
      <c r="L23" s="15">
        <v>28790</v>
      </c>
      <c r="M23" s="14">
        <v>30555</v>
      </c>
      <c r="N23" s="15">
        <v>32008</v>
      </c>
      <c r="O23" s="14">
        <v>35477</v>
      </c>
    </row>
    <row r="24" spans="1:15">
      <c r="A24" s="14">
        <v>4353</v>
      </c>
      <c r="B24" s="15">
        <v>5084</v>
      </c>
      <c r="C24" s="14">
        <v>15362</v>
      </c>
      <c r="D24" s="15">
        <v>21635</v>
      </c>
      <c r="E24" s="14">
        <v>24076</v>
      </c>
      <c r="F24" s="15">
        <v>24594</v>
      </c>
      <c r="G24" s="14">
        <v>25125</v>
      </c>
      <c r="H24" s="15">
        <v>25688</v>
      </c>
      <c r="I24" s="14">
        <v>26288</v>
      </c>
      <c r="J24" s="15">
        <v>26627</v>
      </c>
      <c r="K24" s="14">
        <v>27865</v>
      </c>
      <c r="L24" s="15">
        <v>28902</v>
      </c>
      <c r="M24" s="14">
        <v>30559</v>
      </c>
      <c r="N24" s="15">
        <v>32061</v>
      </c>
      <c r="O24" s="14">
        <v>35553</v>
      </c>
    </row>
    <row r="25" spans="1:15">
      <c r="A25" s="14">
        <v>4354</v>
      </c>
      <c r="B25" s="15">
        <v>5440</v>
      </c>
      <c r="C25" s="14">
        <v>15377</v>
      </c>
      <c r="D25" s="15">
        <v>21669</v>
      </c>
      <c r="E25" s="14">
        <v>24088</v>
      </c>
      <c r="F25" s="15">
        <v>24602</v>
      </c>
      <c r="G25" s="14">
        <v>25133</v>
      </c>
      <c r="H25" s="15">
        <v>25692</v>
      </c>
      <c r="I25" s="14">
        <v>26294</v>
      </c>
      <c r="J25" s="15">
        <v>26631</v>
      </c>
      <c r="K25" s="14">
        <v>27866</v>
      </c>
      <c r="L25" s="15">
        <v>29031</v>
      </c>
      <c r="M25" s="14">
        <v>30560</v>
      </c>
      <c r="N25" s="15">
        <v>32071</v>
      </c>
      <c r="O25" s="14">
        <v>35572</v>
      </c>
    </row>
    <row r="26" spans="1:15">
      <c r="A26" s="14">
        <v>4358</v>
      </c>
      <c r="B26" s="15">
        <v>5448</v>
      </c>
      <c r="C26" s="14">
        <v>15535</v>
      </c>
      <c r="D26" s="15">
        <v>21824</v>
      </c>
      <c r="E26" s="14">
        <v>24091</v>
      </c>
      <c r="F26" s="15">
        <v>24620</v>
      </c>
      <c r="G26" s="14">
        <v>25164</v>
      </c>
      <c r="H26" s="15">
        <v>25699</v>
      </c>
      <c r="I26" s="14">
        <v>26296</v>
      </c>
      <c r="J26" s="15">
        <v>26636</v>
      </c>
      <c r="K26" s="14">
        <v>27936</v>
      </c>
      <c r="L26" s="15">
        <v>29056</v>
      </c>
      <c r="M26" s="14">
        <v>30562</v>
      </c>
      <c r="N26" s="15">
        <v>32087</v>
      </c>
      <c r="O26" s="14">
        <v>35581</v>
      </c>
    </row>
    <row r="27" spans="1:15">
      <c r="A27" s="14">
        <v>4406</v>
      </c>
      <c r="B27" s="15">
        <v>5483</v>
      </c>
      <c r="C27" s="14">
        <v>15538</v>
      </c>
      <c r="D27" s="15">
        <v>21838</v>
      </c>
      <c r="E27" s="14">
        <v>24120</v>
      </c>
      <c r="F27" s="15">
        <v>24628</v>
      </c>
      <c r="G27" s="14">
        <v>25180</v>
      </c>
      <c r="H27" s="15">
        <v>25820</v>
      </c>
      <c r="I27" s="14">
        <v>26320</v>
      </c>
      <c r="J27" s="15">
        <v>26638</v>
      </c>
      <c r="K27" s="14">
        <v>27980</v>
      </c>
      <c r="L27" s="15">
        <v>29331</v>
      </c>
      <c r="M27" s="14">
        <v>30634</v>
      </c>
      <c r="N27" s="15">
        <v>32110</v>
      </c>
      <c r="O27" s="14">
        <v>35610</v>
      </c>
    </row>
    <row r="28" spans="1:15">
      <c r="A28" s="14">
        <v>4413</v>
      </c>
      <c r="B28" s="15">
        <v>5485</v>
      </c>
      <c r="C28" s="14">
        <v>15560</v>
      </c>
      <c r="D28" s="15">
        <v>21866</v>
      </c>
      <c r="E28" s="14">
        <v>24127</v>
      </c>
      <c r="F28" s="15">
        <v>24657</v>
      </c>
      <c r="G28" s="14">
        <v>25204</v>
      </c>
      <c r="H28" s="15">
        <v>25851</v>
      </c>
      <c r="I28" s="14">
        <v>26321</v>
      </c>
      <c r="J28" s="15">
        <v>26671</v>
      </c>
      <c r="K28" s="14">
        <v>28102</v>
      </c>
      <c r="L28" s="15">
        <v>29332</v>
      </c>
      <c r="M28" s="14">
        <v>30639</v>
      </c>
      <c r="N28" s="15">
        <v>32140</v>
      </c>
      <c r="O28" s="14">
        <v>35651</v>
      </c>
    </row>
    <row r="29" spans="1:15">
      <c r="A29" s="14">
        <v>4417</v>
      </c>
      <c r="B29" s="15">
        <v>5487</v>
      </c>
      <c r="C29" s="14">
        <v>15763</v>
      </c>
      <c r="D29" s="15">
        <v>21867</v>
      </c>
      <c r="E29" s="14">
        <v>24128</v>
      </c>
      <c r="F29" s="15">
        <v>24726</v>
      </c>
      <c r="G29" s="14">
        <v>25211</v>
      </c>
      <c r="H29" s="15">
        <v>25854</v>
      </c>
      <c r="I29" s="14">
        <v>26325</v>
      </c>
      <c r="J29" s="15">
        <v>26679</v>
      </c>
      <c r="K29" s="14">
        <v>28137</v>
      </c>
      <c r="L29" s="15">
        <v>29355</v>
      </c>
      <c r="M29" s="14">
        <v>30730</v>
      </c>
      <c r="N29" s="15">
        <v>32324</v>
      </c>
      <c r="O29" s="14">
        <v>35654</v>
      </c>
    </row>
    <row r="30" spans="1:15">
      <c r="A30" s="14">
        <v>4454</v>
      </c>
      <c r="B30" s="15">
        <v>5824</v>
      </c>
      <c r="C30" s="14">
        <v>16058</v>
      </c>
      <c r="D30" s="15">
        <v>22438</v>
      </c>
      <c r="E30" s="14">
        <v>24131</v>
      </c>
      <c r="F30" s="15">
        <v>24736</v>
      </c>
      <c r="G30" s="14">
        <v>25234</v>
      </c>
      <c r="H30" s="15">
        <v>25902</v>
      </c>
      <c r="I30" s="14">
        <v>26335</v>
      </c>
      <c r="J30" s="15">
        <v>26680</v>
      </c>
      <c r="K30" s="14">
        <v>28509</v>
      </c>
      <c r="L30" s="15">
        <v>29375</v>
      </c>
      <c r="M30" s="14">
        <v>30731</v>
      </c>
      <c r="N30" s="15">
        <v>32331</v>
      </c>
      <c r="O30" s="14">
        <v>35677</v>
      </c>
    </row>
    <row r="31" spans="1:15">
      <c r="A31" s="14">
        <v>4487</v>
      </c>
      <c r="B31" s="15">
        <v>5840</v>
      </c>
      <c r="C31" s="14">
        <v>16220</v>
      </c>
      <c r="D31" s="15">
        <v>22509</v>
      </c>
      <c r="E31" s="14">
        <v>24137</v>
      </c>
      <c r="F31" s="15">
        <v>24747</v>
      </c>
      <c r="G31" s="14">
        <v>25235</v>
      </c>
      <c r="H31" s="15">
        <v>25908</v>
      </c>
      <c r="I31" s="14">
        <v>26338</v>
      </c>
      <c r="J31" s="15">
        <v>26705</v>
      </c>
      <c r="K31" s="14">
        <v>28510</v>
      </c>
      <c r="L31" s="15">
        <v>29426</v>
      </c>
      <c r="M31" s="14">
        <v>30733</v>
      </c>
      <c r="N31" s="15">
        <v>32336</v>
      </c>
      <c r="O31" s="14">
        <v>35745</v>
      </c>
    </row>
    <row r="32" spans="1:15">
      <c r="A32" s="14">
        <v>4490</v>
      </c>
      <c r="B32" s="15">
        <v>5845</v>
      </c>
      <c r="C32" s="14">
        <v>16225</v>
      </c>
      <c r="D32" s="15">
        <v>22538</v>
      </c>
      <c r="E32" s="14">
        <v>24138</v>
      </c>
      <c r="F32" s="15">
        <v>24811</v>
      </c>
      <c r="G32" s="14">
        <v>25243</v>
      </c>
      <c r="H32" s="15">
        <v>25938</v>
      </c>
      <c r="I32" s="14">
        <v>26339</v>
      </c>
      <c r="J32" s="15">
        <v>26707</v>
      </c>
      <c r="K32" s="14">
        <v>28531</v>
      </c>
      <c r="L32" s="15">
        <v>29442</v>
      </c>
      <c r="M32" s="14">
        <v>30734</v>
      </c>
      <c r="N32" s="15">
        <v>32357</v>
      </c>
      <c r="O32" s="14">
        <v>35766</v>
      </c>
    </row>
    <row r="33" spans="1:15">
      <c r="A33" s="14">
        <v>4492</v>
      </c>
      <c r="B33" s="15">
        <v>5853</v>
      </c>
      <c r="C33" s="14">
        <v>16322</v>
      </c>
      <c r="D33" s="15">
        <v>22729</v>
      </c>
      <c r="E33" s="14">
        <v>24162</v>
      </c>
      <c r="F33" s="15">
        <v>24815</v>
      </c>
      <c r="G33" s="14">
        <v>25252</v>
      </c>
      <c r="H33" s="15">
        <v>25942</v>
      </c>
      <c r="I33" s="14">
        <v>26342</v>
      </c>
      <c r="J33" s="15">
        <v>26714</v>
      </c>
      <c r="K33" s="14">
        <v>28556</v>
      </c>
      <c r="L33" s="15">
        <v>29446</v>
      </c>
      <c r="M33" s="14">
        <v>30738</v>
      </c>
      <c r="N33" s="15">
        <v>32358</v>
      </c>
      <c r="O33" s="14">
        <v>35958</v>
      </c>
    </row>
    <row r="34" spans="1:15">
      <c r="A34" s="14">
        <v>4495</v>
      </c>
      <c r="B34" s="15">
        <v>5867</v>
      </c>
      <c r="C34" s="14">
        <v>16746</v>
      </c>
      <c r="D34" s="15">
        <v>22811</v>
      </c>
      <c r="E34" s="14">
        <v>24171</v>
      </c>
      <c r="F34" s="15">
        <v>24817</v>
      </c>
      <c r="G34" s="14">
        <v>25253</v>
      </c>
      <c r="H34" s="15">
        <v>25981</v>
      </c>
      <c r="I34" s="14">
        <v>26343</v>
      </c>
      <c r="J34" s="15">
        <v>26716</v>
      </c>
      <c r="K34" s="14">
        <v>28606</v>
      </c>
      <c r="L34" s="15">
        <v>29543</v>
      </c>
      <c r="M34" s="14">
        <v>30805</v>
      </c>
      <c r="N34" s="15">
        <v>32437</v>
      </c>
      <c r="O34" s="14">
        <v>35973</v>
      </c>
    </row>
    <row r="35" spans="1:15">
      <c r="A35" s="14">
        <v>4548</v>
      </c>
      <c r="B35" s="15">
        <v>5901</v>
      </c>
      <c r="C35" s="14">
        <v>16837</v>
      </c>
      <c r="D35" s="15">
        <v>22830</v>
      </c>
      <c r="E35" s="14">
        <v>24217</v>
      </c>
      <c r="F35" s="15">
        <v>24827</v>
      </c>
      <c r="G35" s="14">
        <v>25259</v>
      </c>
      <c r="H35" s="15">
        <v>26039</v>
      </c>
      <c r="I35" s="14">
        <v>26351</v>
      </c>
      <c r="J35" s="15">
        <v>26717</v>
      </c>
      <c r="K35" s="14">
        <v>28611</v>
      </c>
      <c r="L35" s="15">
        <v>29546</v>
      </c>
      <c r="M35" s="14">
        <v>30816</v>
      </c>
      <c r="N35" s="15">
        <v>32443</v>
      </c>
      <c r="O35" s="14">
        <v>36003</v>
      </c>
    </row>
    <row r="36" spans="1:15">
      <c r="A36" s="14">
        <v>4554</v>
      </c>
      <c r="B36" s="15">
        <v>5905</v>
      </c>
      <c r="C36" s="14">
        <v>16864</v>
      </c>
      <c r="D36" s="15">
        <v>23063</v>
      </c>
      <c r="E36" s="14">
        <v>24220</v>
      </c>
      <c r="F36" s="15">
        <v>24828</v>
      </c>
      <c r="G36" s="14">
        <v>25266</v>
      </c>
      <c r="H36" s="15">
        <v>26055</v>
      </c>
      <c r="I36" s="14">
        <v>26362</v>
      </c>
      <c r="J36" s="15">
        <v>26720</v>
      </c>
      <c r="K36" s="14">
        <v>28615</v>
      </c>
      <c r="L36" s="15">
        <v>29554</v>
      </c>
      <c r="M36" s="14">
        <v>30821</v>
      </c>
      <c r="N36" s="15">
        <v>32455</v>
      </c>
      <c r="O36" s="14">
        <v>36015</v>
      </c>
    </row>
    <row r="37" spans="1:15">
      <c r="A37" s="14">
        <v>4574</v>
      </c>
      <c r="B37" s="15">
        <v>6390</v>
      </c>
      <c r="C37" s="14">
        <v>16871</v>
      </c>
      <c r="D37" s="15">
        <v>23079</v>
      </c>
      <c r="E37" s="14">
        <v>24221</v>
      </c>
      <c r="F37" s="15">
        <v>24844</v>
      </c>
      <c r="G37" s="14">
        <v>25267</v>
      </c>
      <c r="H37" s="15">
        <v>26133</v>
      </c>
      <c r="I37" s="14">
        <v>26372</v>
      </c>
      <c r="J37" s="15">
        <v>26722</v>
      </c>
      <c r="K37" s="14">
        <v>28616</v>
      </c>
      <c r="L37" s="15">
        <v>29563</v>
      </c>
      <c r="M37" s="14">
        <v>31001</v>
      </c>
      <c r="N37" s="15">
        <v>32460</v>
      </c>
      <c r="O37" s="14">
        <v>36016</v>
      </c>
    </row>
    <row r="38" spans="1:15">
      <c r="A38" s="14">
        <v>4606</v>
      </c>
      <c r="B38" s="15">
        <v>7881</v>
      </c>
      <c r="C38" s="14">
        <v>16921</v>
      </c>
      <c r="D38" s="15">
        <v>23083</v>
      </c>
      <c r="E38" s="14">
        <v>24226</v>
      </c>
      <c r="F38" s="15">
        <v>24848</v>
      </c>
      <c r="G38" s="14">
        <v>25268</v>
      </c>
      <c r="H38" s="15">
        <v>26141</v>
      </c>
      <c r="I38" s="14">
        <v>26384</v>
      </c>
      <c r="J38" s="15">
        <v>26731</v>
      </c>
      <c r="K38" s="14">
        <v>28617</v>
      </c>
      <c r="L38" s="15">
        <v>29564</v>
      </c>
      <c r="M38" s="14">
        <v>31002</v>
      </c>
      <c r="N38" s="15">
        <v>32464</v>
      </c>
      <c r="O38" s="14">
        <v>36017</v>
      </c>
    </row>
    <row r="39" spans="1:15">
      <c r="A39" s="14">
        <v>4625</v>
      </c>
      <c r="B39" s="15">
        <v>8349</v>
      </c>
      <c r="C39" s="14">
        <v>16935</v>
      </c>
      <c r="D39" s="15">
        <v>23085</v>
      </c>
      <c r="E39" s="14">
        <v>24228</v>
      </c>
      <c r="F39" s="15">
        <v>24849</v>
      </c>
      <c r="G39" s="14">
        <v>25270</v>
      </c>
      <c r="H39" s="15">
        <v>26151</v>
      </c>
      <c r="I39" s="14">
        <v>26410</v>
      </c>
      <c r="J39" s="15">
        <v>26739</v>
      </c>
      <c r="K39" s="14">
        <v>28629</v>
      </c>
      <c r="L39" s="15">
        <v>29580</v>
      </c>
      <c r="M39" s="14">
        <v>31003</v>
      </c>
      <c r="N39" s="15">
        <v>32568</v>
      </c>
      <c r="O39" s="14">
        <v>36029</v>
      </c>
    </row>
    <row r="40" spans="1:15">
      <c r="A40" s="14">
        <v>4630</v>
      </c>
      <c r="B40" s="15">
        <v>11770</v>
      </c>
      <c r="C40" s="14">
        <v>16936</v>
      </c>
      <c r="D40" s="15">
        <v>23123</v>
      </c>
      <c r="E40" s="14">
        <v>24239</v>
      </c>
      <c r="F40" s="15">
        <v>24850</v>
      </c>
      <c r="G40" s="14">
        <v>25271</v>
      </c>
      <c r="H40" s="15">
        <v>26152</v>
      </c>
      <c r="I40" s="14">
        <v>26411</v>
      </c>
      <c r="J40" s="15">
        <v>26755</v>
      </c>
      <c r="K40" s="14">
        <v>28631</v>
      </c>
      <c r="L40" s="15">
        <v>29590</v>
      </c>
      <c r="M40" s="14">
        <v>31009</v>
      </c>
      <c r="N40" s="15">
        <v>32648</v>
      </c>
      <c r="O40" s="14">
        <v>36030</v>
      </c>
    </row>
    <row r="41" spans="1:15">
      <c r="A41" s="14">
        <v>4645</v>
      </c>
      <c r="B41" s="15">
        <v>11965</v>
      </c>
      <c r="C41" s="14">
        <v>16942</v>
      </c>
      <c r="D41" s="15">
        <v>23180</v>
      </c>
      <c r="E41" s="14">
        <v>24243</v>
      </c>
      <c r="F41" s="15">
        <v>24866</v>
      </c>
      <c r="G41" s="14">
        <v>25275</v>
      </c>
      <c r="H41" s="15">
        <v>26160</v>
      </c>
      <c r="I41" s="14">
        <v>26412</v>
      </c>
      <c r="J41" s="15">
        <v>26764</v>
      </c>
      <c r="K41" s="14">
        <v>28635</v>
      </c>
      <c r="L41" s="15">
        <v>29593</v>
      </c>
      <c r="M41" s="14">
        <v>31011</v>
      </c>
      <c r="N41" s="15">
        <v>32654</v>
      </c>
      <c r="O41" s="14">
        <v>36031</v>
      </c>
    </row>
    <row r="42" spans="1:15">
      <c r="A42" s="14">
        <v>36035</v>
      </c>
      <c r="B42" s="15">
        <v>36727</v>
      </c>
      <c r="C42" s="14">
        <v>37337</v>
      </c>
      <c r="D42" s="15">
        <v>38568</v>
      </c>
      <c r="E42" s="14">
        <v>39108</v>
      </c>
      <c r="F42" s="15">
        <v>39829</v>
      </c>
      <c r="G42" s="14">
        <v>40972</v>
      </c>
      <c r="H42" s="15">
        <v>41762</v>
      </c>
      <c r="I42" s="14">
        <v>43787</v>
      </c>
      <c r="J42" s="15">
        <v>49639</v>
      </c>
      <c r="K42" s="14">
        <v>52044</v>
      </c>
      <c r="L42" s="15">
        <v>54830</v>
      </c>
      <c r="M42" s="14">
        <v>56626</v>
      </c>
      <c r="N42" s="15">
        <v>57370</v>
      </c>
      <c r="O42" s="14">
        <v>57560</v>
      </c>
    </row>
    <row r="43" spans="1:15">
      <c r="A43" s="14">
        <v>36039</v>
      </c>
      <c r="B43" s="15">
        <v>36738</v>
      </c>
      <c r="C43" s="14">
        <v>37365</v>
      </c>
      <c r="D43" s="15">
        <v>38569</v>
      </c>
      <c r="E43" s="14">
        <v>39117</v>
      </c>
      <c r="F43" s="15">
        <v>39836</v>
      </c>
      <c r="G43" s="14">
        <v>40983</v>
      </c>
      <c r="H43" s="15">
        <v>41763</v>
      </c>
      <c r="I43" s="14">
        <v>43805</v>
      </c>
      <c r="J43" s="15">
        <v>49673</v>
      </c>
      <c r="K43" s="14">
        <v>52048</v>
      </c>
      <c r="L43" s="15">
        <v>54835</v>
      </c>
      <c r="M43" s="14">
        <v>56628</v>
      </c>
      <c r="N43" s="15">
        <v>57371</v>
      </c>
      <c r="O43" s="14">
        <v>57562</v>
      </c>
    </row>
    <row r="44" spans="1:15">
      <c r="A44" s="14">
        <v>36040</v>
      </c>
      <c r="B44" s="15">
        <v>36740</v>
      </c>
      <c r="C44" s="14">
        <v>37367</v>
      </c>
      <c r="D44" s="15">
        <v>38573</v>
      </c>
      <c r="E44" s="14">
        <v>39119</v>
      </c>
      <c r="F44" s="15">
        <v>39861</v>
      </c>
      <c r="G44" s="14">
        <v>40988</v>
      </c>
      <c r="H44" s="15">
        <v>41766</v>
      </c>
      <c r="I44" s="14">
        <v>43824</v>
      </c>
      <c r="J44" s="15">
        <v>49725</v>
      </c>
      <c r="K44" s="14">
        <v>52072</v>
      </c>
      <c r="L44" s="15">
        <v>54850</v>
      </c>
      <c r="M44" s="14">
        <v>56629</v>
      </c>
      <c r="N44" s="15">
        <v>57373</v>
      </c>
      <c r="O44" s="14">
        <v>57567</v>
      </c>
    </row>
    <row r="45" spans="1:15">
      <c r="A45" s="14">
        <v>36046</v>
      </c>
      <c r="B45" s="15">
        <v>36742</v>
      </c>
      <c r="C45" s="14">
        <v>37376</v>
      </c>
      <c r="D45" s="15">
        <v>38588</v>
      </c>
      <c r="E45" s="14">
        <v>39140</v>
      </c>
      <c r="F45" s="15">
        <v>40009</v>
      </c>
      <c r="G45" s="14">
        <v>40995</v>
      </c>
      <c r="H45" s="15">
        <v>41776</v>
      </c>
      <c r="I45" s="14">
        <v>43843</v>
      </c>
      <c r="J45" s="15">
        <v>49728</v>
      </c>
      <c r="K45" s="14">
        <v>52075</v>
      </c>
      <c r="L45" s="15">
        <v>54854</v>
      </c>
      <c r="M45" s="14">
        <v>56639</v>
      </c>
      <c r="N45" s="15">
        <v>57375</v>
      </c>
      <c r="O45" s="14">
        <v>57569</v>
      </c>
    </row>
    <row r="46" spans="1:15">
      <c r="A46" s="14">
        <v>36047</v>
      </c>
      <c r="B46" s="15">
        <v>36749</v>
      </c>
      <c r="C46" s="14">
        <v>37383</v>
      </c>
      <c r="D46" s="15">
        <v>38589</v>
      </c>
      <c r="E46" s="14">
        <v>39146</v>
      </c>
      <c r="F46" s="15">
        <v>40011</v>
      </c>
      <c r="G46" s="14">
        <v>40997</v>
      </c>
      <c r="H46" s="15">
        <v>41777</v>
      </c>
      <c r="I46" s="14">
        <v>43902</v>
      </c>
      <c r="J46" s="15">
        <v>49736</v>
      </c>
      <c r="K46" s="14">
        <v>52079</v>
      </c>
      <c r="L46" s="15">
        <v>54859</v>
      </c>
      <c r="M46" s="14">
        <v>56657</v>
      </c>
      <c r="N46" s="15">
        <v>57379</v>
      </c>
      <c r="O46" s="14">
        <v>57571</v>
      </c>
    </row>
    <row r="47" spans="1:15">
      <c r="A47" s="14">
        <v>36051</v>
      </c>
      <c r="B47" s="15">
        <v>36751</v>
      </c>
      <c r="C47" s="14">
        <v>37385</v>
      </c>
      <c r="D47" s="15">
        <v>38622</v>
      </c>
      <c r="E47" s="14">
        <v>39152</v>
      </c>
      <c r="F47" s="15">
        <v>40036</v>
      </c>
      <c r="G47" s="14">
        <v>41010</v>
      </c>
      <c r="H47" s="15">
        <v>41804</v>
      </c>
      <c r="I47" s="14">
        <v>43983</v>
      </c>
      <c r="J47" s="15">
        <v>49747</v>
      </c>
      <c r="K47" s="14">
        <v>52212</v>
      </c>
      <c r="L47" s="15">
        <v>54862</v>
      </c>
      <c r="M47" s="14">
        <v>56661</v>
      </c>
      <c r="N47" s="15">
        <v>57381</v>
      </c>
      <c r="O47" s="14">
        <v>57574</v>
      </c>
    </row>
    <row r="48" spans="1:15">
      <c r="A48" s="14">
        <v>36053</v>
      </c>
      <c r="B48" s="15">
        <v>36752</v>
      </c>
      <c r="C48" s="14">
        <v>37387</v>
      </c>
      <c r="D48" s="15">
        <v>38623</v>
      </c>
      <c r="E48" s="14">
        <v>39156</v>
      </c>
      <c r="F48" s="15">
        <v>40046</v>
      </c>
      <c r="G48" s="14">
        <v>41040</v>
      </c>
      <c r="H48" s="15">
        <v>41819</v>
      </c>
      <c r="I48" s="14">
        <v>44651</v>
      </c>
      <c r="J48" s="15">
        <v>49757</v>
      </c>
      <c r="K48" s="14">
        <v>52569</v>
      </c>
      <c r="L48" s="15">
        <v>54865</v>
      </c>
      <c r="M48" s="14">
        <v>56662</v>
      </c>
      <c r="N48" s="15">
        <v>57382</v>
      </c>
      <c r="O48" s="14">
        <v>57579</v>
      </c>
    </row>
    <row r="49" spans="1:15">
      <c r="A49" s="14">
        <v>36089</v>
      </c>
      <c r="B49" s="15">
        <v>36754</v>
      </c>
      <c r="C49" s="14">
        <v>37391</v>
      </c>
      <c r="D49" s="15">
        <v>38642</v>
      </c>
      <c r="E49" s="14">
        <v>39160</v>
      </c>
      <c r="F49" s="15">
        <v>40050</v>
      </c>
      <c r="G49" s="14">
        <v>41043</v>
      </c>
      <c r="H49" s="15">
        <v>41821</v>
      </c>
      <c r="I49" s="14">
        <v>45132</v>
      </c>
      <c r="J49" s="15">
        <v>49759</v>
      </c>
      <c r="K49" s="14">
        <v>52581</v>
      </c>
      <c r="L49" s="15">
        <v>54896</v>
      </c>
      <c r="M49" s="14">
        <v>56669</v>
      </c>
      <c r="N49" s="15">
        <v>57383</v>
      </c>
      <c r="O49" s="14">
        <v>57584</v>
      </c>
    </row>
    <row r="50" spans="1:15">
      <c r="A50" s="14">
        <v>36091</v>
      </c>
      <c r="B50" s="15">
        <v>36756</v>
      </c>
      <c r="C50" s="14">
        <v>37396</v>
      </c>
      <c r="D50" s="15">
        <v>38647</v>
      </c>
      <c r="E50" s="14">
        <v>39166</v>
      </c>
      <c r="F50" s="15">
        <v>40057</v>
      </c>
      <c r="G50" s="14">
        <v>41049</v>
      </c>
      <c r="H50" s="15">
        <v>41834</v>
      </c>
      <c r="I50" s="14">
        <v>45616</v>
      </c>
      <c r="J50" s="15">
        <v>49777</v>
      </c>
      <c r="K50" s="14">
        <v>52583</v>
      </c>
      <c r="L50" s="15">
        <v>54968</v>
      </c>
      <c r="M50" s="14">
        <v>56673</v>
      </c>
      <c r="N50" s="15">
        <v>57385</v>
      </c>
      <c r="O50" s="14">
        <v>57585</v>
      </c>
    </row>
    <row r="51" spans="1:15">
      <c r="A51" s="14">
        <v>36258</v>
      </c>
      <c r="B51" s="15">
        <v>36761</v>
      </c>
      <c r="C51" s="14">
        <v>37640</v>
      </c>
      <c r="D51" s="15">
        <v>38649</v>
      </c>
      <c r="E51" s="14">
        <v>39177</v>
      </c>
      <c r="F51" s="15">
        <v>40075</v>
      </c>
      <c r="G51" s="14">
        <v>41083</v>
      </c>
      <c r="H51" s="15">
        <v>41836</v>
      </c>
      <c r="I51" s="14">
        <v>45658</v>
      </c>
      <c r="J51" s="15">
        <v>49782</v>
      </c>
      <c r="K51" s="14">
        <v>52619</v>
      </c>
      <c r="L51" s="15">
        <v>55606</v>
      </c>
      <c r="M51" s="14">
        <v>56681</v>
      </c>
      <c r="N51" s="15">
        <v>57420</v>
      </c>
      <c r="O51" s="14">
        <v>57620</v>
      </c>
    </row>
    <row r="52" spans="1:15">
      <c r="A52" s="14">
        <v>36262</v>
      </c>
      <c r="B52" s="15">
        <v>36767</v>
      </c>
      <c r="C52" s="14">
        <v>37680</v>
      </c>
      <c r="D52" s="15">
        <v>38650</v>
      </c>
      <c r="E52" s="14">
        <v>39179</v>
      </c>
      <c r="F52" s="15">
        <v>40078</v>
      </c>
      <c r="G52" s="14">
        <v>41098</v>
      </c>
      <c r="H52" s="15">
        <v>41847</v>
      </c>
      <c r="I52" s="14">
        <v>45682</v>
      </c>
      <c r="J52" s="15">
        <v>49818</v>
      </c>
      <c r="K52" s="14">
        <v>52623</v>
      </c>
      <c r="L52" s="15">
        <v>55607</v>
      </c>
      <c r="M52" s="14">
        <v>56686</v>
      </c>
      <c r="N52" s="15">
        <v>57424</v>
      </c>
      <c r="O52" s="14">
        <v>57622</v>
      </c>
    </row>
    <row r="53" spans="1:15">
      <c r="A53" s="14">
        <v>36266</v>
      </c>
      <c r="B53" s="15">
        <v>36768</v>
      </c>
      <c r="C53" s="14">
        <v>37726</v>
      </c>
      <c r="D53" s="15">
        <v>38659</v>
      </c>
      <c r="E53" s="14">
        <v>39192</v>
      </c>
      <c r="F53" s="15">
        <v>40115</v>
      </c>
      <c r="G53" s="14">
        <v>41124</v>
      </c>
      <c r="H53" s="15">
        <v>42031</v>
      </c>
      <c r="I53" s="14">
        <v>45685</v>
      </c>
      <c r="J53" s="15">
        <v>49819</v>
      </c>
      <c r="K53" s="14">
        <v>52644</v>
      </c>
      <c r="L53" s="15">
        <v>55703</v>
      </c>
      <c r="M53" s="14">
        <v>56688</v>
      </c>
      <c r="N53" s="15">
        <v>57434</v>
      </c>
      <c r="O53" s="14">
        <v>57623</v>
      </c>
    </row>
    <row r="54" spans="1:15">
      <c r="A54" s="14">
        <v>36269</v>
      </c>
      <c r="B54" s="15">
        <v>36776</v>
      </c>
      <c r="C54" s="14">
        <v>37727</v>
      </c>
      <c r="D54" s="15">
        <v>38720</v>
      </c>
      <c r="E54" s="14">
        <v>39337</v>
      </c>
      <c r="F54" s="15">
        <v>40119</v>
      </c>
      <c r="G54" s="14">
        <v>41132</v>
      </c>
      <c r="H54" s="15">
        <v>42032</v>
      </c>
      <c r="I54" s="14">
        <v>45686</v>
      </c>
      <c r="J54" s="15">
        <v>49831</v>
      </c>
      <c r="K54" s="14">
        <v>52701</v>
      </c>
      <c r="L54" s="15">
        <v>55704</v>
      </c>
      <c r="M54" s="14">
        <v>56711</v>
      </c>
      <c r="N54" s="15">
        <v>57435</v>
      </c>
      <c r="O54" s="14">
        <v>57625</v>
      </c>
    </row>
    <row r="55" spans="1:15">
      <c r="A55" s="14">
        <v>36273</v>
      </c>
      <c r="B55" s="15">
        <v>36785</v>
      </c>
      <c r="C55" s="14">
        <v>37729</v>
      </c>
      <c r="D55" s="15">
        <v>38725</v>
      </c>
      <c r="E55" s="14">
        <v>39338</v>
      </c>
      <c r="F55" s="15">
        <v>40140</v>
      </c>
      <c r="G55" s="14">
        <v>41135</v>
      </c>
      <c r="H55" s="15">
        <v>42048</v>
      </c>
      <c r="I55" s="14">
        <v>45688</v>
      </c>
      <c r="J55" s="15">
        <v>49838</v>
      </c>
      <c r="K55" s="14">
        <v>53806</v>
      </c>
      <c r="L55" s="15">
        <v>55724</v>
      </c>
      <c r="M55" s="14">
        <v>56720</v>
      </c>
      <c r="N55" s="15">
        <v>57437</v>
      </c>
      <c r="O55" s="14">
        <v>57626</v>
      </c>
    </row>
    <row r="56" spans="1:15">
      <c r="A56" s="14">
        <v>36280</v>
      </c>
      <c r="B56" s="15">
        <v>36786</v>
      </c>
      <c r="C56" s="14">
        <v>37731</v>
      </c>
      <c r="D56" s="15">
        <v>38745</v>
      </c>
      <c r="E56" s="14">
        <v>39339</v>
      </c>
      <c r="F56" s="15">
        <v>40143</v>
      </c>
      <c r="G56" s="14">
        <v>41159</v>
      </c>
      <c r="H56" s="15">
        <v>42083</v>
      </c>
      <c r="I56" s="14">
        <v>45724</v>
      </c>
      <c r="J56" s="15">
        <v>49873</v>
      </c>
      <c r="K56" s="14">
        <v>53827</v>
      </c>
      <c r="L56" s="15">
        <v>55732</v>
      </c>
      <c r="M56" s="14">
        <v>56722</v>
      </c>
      <c r="N56" s="15">
        <v>57440</v>
      </c>
      <c r="O56" s="14">
        <v>57630</v>
      </c>
    </row>
    <row r="57" spans="1:15">
      <c r="A57" s="14">
        <v>36310</v>
      </c>
      <c r="B57" s="15">
        <v>36793</v>
      </c>
      <c r="C57" s="14">
        <v>37733</v>
      </c>
      <c r="D57" s="15">
        <v>38769</v>
      </c>
      <c r="E57" s="14">
        <v>39352</v>
      </c>
      <c r="F57" s="15">
        <v>40145</v>
      </c>
      <c r="G57" s="14">
        <v>41164</v>
      </c>
      <c r="H57" s="15">
        <v>42085</v>
      </c>
      <c r="I57" s="14">
        <v>45744</v>
      </c>
      <c r="J57" s="15">
        <v>49895</v>
      </c>
      <c r="K57" s="14">
        <v>53942</v>
      </c>
      <c r="L57" s="15">
        <v>55750</v>
      </c>
      <c r="M57" s="14">
        <v>56729</v>
      </c>
      <c r="N57" s="15">
        <v>57449</v>
      </c>
      <c r="O57" s="14">
        <v>57633</v>
      </c>
    </row>
    <row r="58" spans="1:15">
      <c r="A58" s="14">
        <v>36317</v>
      </c>
      <c r="B58" s="15">
        <v>36855</v>
      </c>
      <c r="C58" s="14">
        <v>37753</v>
      </c>
      <c r="D58" s="15">
        <v>38778</v>
      </c>
      <c r="E58" s="14">
        <v>39354</v>
      </c>
      <c r="F58" s="15">
        <v>40152</v>
      </c>
      <c r="G58" s="14">
        <v>41201</v>
      </c>
      <c r="H58" s="15">
        <v>42124</v>
      </c>
      <c r="I58" s="14">
        <v>45745</v>
      </c>
      <c r="J58" s="15">
        <v>49947</v>
      </c>
      <c r="K58" s="14">
        <v>54014</v>
      </c>
      <c r="L58" s="15">
        <v>55752</v>
      </c>
      <c r="M58" s="14">
        <v>56755</v>
      </c>
      <c r="N58" s="15">
        <v>57452</v>
      </c>
      <c r="O58" s="14">
        <v>57634</v>
      </c>
    </row>
    <row r="59" spans="1:15">
      <c r="A59" s="14">
        <v>36318</v>
      </c>
      <c r="B59" s="15">
        <v>36858</v>
      </c>
      <c r="C59" s="14">
        <v>37843</v>
      </c>
      <c r="D59" s="15">
        <v>38848</v>
      </c>
      <c r="E59" s="14">
        <v>39361</v>
      </c>
      <c r="F59" s="15">
        <v>40153</v>
      </c>
      <c r="G59" s="14">
        <v>41219</v>
      </c>
      <c r="H59" s="15">
        <v>42131</v>
      </c>
      <c r="I59" s="14">
        <v>45746</v>
      </c>
      <c r="J59" s="15">
        <v>49950</v>
      </c>
      <c r="K59" s="14">
        <v>54104</v>
      </c>
      <c r="L59" s="15">
        <v>55763</v>
      </c>
      <c r="M59" s="14">
        <v>56756</v>
      </c>
      <c r="N59" s="15">
        <v>57455</v>
      </c>
      <c r="O59" s="14">
        <v>57636</v>
      </c>
    </row>
    <row r="60" spans="1:15">
      <c r="A60" s="14">
        <v>36343</v>
      </c>
      <c r="B60" s="15">
        <v>36860</v>
      </c>
      <c r="C60" s="14">
        <v>37852</v>
      </c>
      <c r="D60" s="15">
        <v>38859</v>
      </c>
      <c r="E60" s="14">
        <v>39366</v>
      </c>
      <c r="F60" s="15">
        <v>40157</v>
      </c>
      <c r="G60" s="14">
        <v>41226</v>
      </c>
      <c r="H60" s="15">
        <v>42133</v>
      </c>
      <c r="I60" s="14">
        <v>45786</v>
      </c>
      <c r="J60" s="15">
        <v>49969</v>
      </c>
      <c r="K60" s="14">
        <v>54128</v>
      </c>
      <c r="L60" s="15">
        <v>55765</v>
      </c>
      <c r="M60" s="14">
        <v>57052</v>
      </c>
      <c r="N60" s="15">
        <v>57460</v>
      </c>
      <c r="O60" s="14">
        <v>57639</v>
      </c>
    </row>
    <row r="61" spans="1:15">
      <c r="A61" s="14">
        <v>36425</v>
      </c>
      <c r="B61" s="15">
        <v>36901</v>
      </c>
      <c r="C61" s="14">
        <v>37872</v>
      </c>
      <c r="D61" s="15">
        <v>38873</v>
      </c>
      <c r="E61" s="14">
        <v>39422</v>
      </c>
      <c r="F61" s="15">
        <v>40171</v>
      </c>
      <c r="G61" s="14">
        <v>41232</v>
      </c>
      <c r="H61" s="15">
        <v>42166</v>
      </c>
      <c r="I61" s="14">
        <v>46146</v>
      </c>
      <c r="J61" s="15">
        <v>49970</v>
      </c>
      <c r="K61" s="14">
        <v>54210</v>
      </c>
      <c r="L61" s="15">
        <v>55766</v>
      </c>
      <c r="M61" s="14">
        <v>57067</v>
      </c>
      <c r="N61" s="15">
        <v>57466</v>
      </c>
      <c r="O61" s="14">
        <v>57641</v>
      </c>
    </row>
    <row r="62" spans="1:15">
      <c r="A62" s="14">
        <v>36435</v>
      </c>
      <c r="B62" s="15">
        <v>36908</v>
      </c>
      <c r="C62" s="14">
        <v>37888</v>
      </c>
      <c r="D62" s="15">
        <v>38877</v>
      </c>
      <c r="E62" s="14">
        <v>39423</v>
      </c>
      <c r="F62" s="15">
        <v>40178</v>
      </c>
      <c r="G62" s="14">
        <v>41257</v>
      </c>
      <c r="H62" s="15">
        <v>42167</v>
      </c>
      <c r="I62" s="14">
        <v>46150</v>
      </c>
      <c r="J62" s="15">
        <v>50052</v>
      </c>
      <c r="K62" s="14">
        <v>54213</v>
      </c>
      <c r="L62" s="15">
        <v>55771</v>
      </c>
      <c r="M62" s="14">
        <v>57217</v>
      </c>
      <c r="N62" s="15">
        <v>57467</v>
      </c>
      <c r="O62" s="14">
        <v>57642</v>
      </c>
    </row>
    <row r="63" spans="1:15">
      <c r="A63" s="14">
        <v>36442</v>
      </c>
      <c r="B63" s="15">
        <v>36912</v>
      </c>
      <c r="C63" s="14">
        <v>38039</v>
      </c>
      <c r="D63" s="15">
        <v>38920</v>
      </c>
      <c r="E63" s="14">
        <v>39451</v>
      </c>
      <c r="F63" s="15">
        <v>40374</v>
      </c>
      <c r="G63" s="14">
        <v>41317</v>
      </c>
      <c r="H63" s="15">
        <v>42349</v>
      </c>
      <c r="I63" s="14">
        <v>47016</v>
      </c>
      <c r="J63" s="15">
        <v>50068</v>
      </c>
      <c r="K63" s="14">
        <v>54422</v>
      </c>
      <c r="L63" s="15">
        <v>55772</v>
      </c>
      <c r="M63" s="14">
        <v>57232</v>
      </c>
      <c r="N63" s="15">
        <v>57470</v>
      </c>
      <c r="O63" s="14">
        <v>57644</v>
      </c>
    </row>
    <row r="64" spans="1:15">
      <c r="A64" s="14">
        <v>36444</v>
      </c>
      <c r="B64" s="15">
        <v>36915</v>
      </c>
      <c r="C64" s="14">
        <v>38042</v>
      </c>
      <c r="D64" s="15">
        <v>38924</v>
      </c>
      <c r="E64" s="14">
        <v>39455</v>
      </c>
      <c r="F64" s="15">
        <v>40445</v>
      </c>
      <c r="G64" s="14">
        <v>41339</v>
      </c>
      <c r="H64" s="15">
        <v>42361</v>
      </c>
      <c r="I64" s="14">
        <v>47038</v>
      </c>
      <c r="J64" s="15">
        <v>50074</v>
      </c>
      <c r="K64" s="14">
        <v>54437</v>
      </c>
      <c r="L64" s="15">
        <v>55781</v>
      </c>
      <c r="M64" s="14">
        <v>57235</v>
      </c>
      <c r="N64" s="15">
        <v>57471</v>
      </c>
      <c r="O64" s="14">
        <v>57646</v>
      </c>
    </row>
    <row r="65" spans="1:15">
      <c r="A65" s="14">
        <v>36480</v>
      </c>
      <c r="B65" s="15">
        <v>36919</v>
      </c>
      <c r="C65" s="14">
        <v>38222</v>
      </c>
      <c r="D65" s="15">
        <v>38925</v>
      </c>
      <c r="E65" s="14">
        <v>39456</v>
      </c>
      <c r="F65" s="15">
        <v>40456</v>
      </c>
      <c r="G65" s="14">
        <v>41348</v>
      </c>
      <c r="H65" s="15">
        <v>42378</v>
      </c>
      <c r="I65" s="14">
        <v>47108</v>
      </c>
      <c r="J65" s="15">
        <v>50108</v>
      </c>
      <c r="K65" s="14">
        <v>54459</v>
      </c>
      <c r="L65" s="15">
        <v>55785</v>
      </c>
      <c r="M65" s="14">
        <v>57236</v>
      </c>
      <c r="N65" s="15">
        <v>57473</v>
      </c>
      <c r="O65" s="14">
        <v>57648</v>
      </c>
    </row>
    <row r="66" spans="1:15">
      <c r="A66" s="14">
        <v>36481</v>
      </c>
      <c r="B66" s="15">
        <v>36922</v>
      </c>
      <c r="C66" s="14">
        <v>38251</v>
      </c>
      <c r="D66" s="15">
        <v>38928</v>
      </c>
      <c r="E66" s="14">
        <v>39483</v>
      </c>
      <c r="F66" s="15">
        <v>40460</v>
      </c>
      <c r="G66" s="14">
        <v>41351</v>
      </c>
      <c r="H66" s="15">
        <v>42634</v>
      </c>
      <c r="I66" s="14">
        <v>47118</v>
      </c>
      <c r="J66" s="15">
        <v>50155</v>
      </c>
      <c r="K66" s="14">
        <v>54462</v>
      </c>
      <c r="L66" s="15">
        <v>55798</v>
      </c>
      <c r="M66" s="14">
        <v>57242</v>
      </c>
      <c r="N66" s="15">
        <v>57475</v>
      </c>
      <c r="O66" s="14">
        <v>57649</v>
      </c>
    </row>
    <row r="67" spans="1:15">
      <c r="A67" s="14">
        <v>36482</v>
      </c>
      <c r="B67" s="15">
        <v>37012</v>
      </c>
      <c r="C67" s="14">
        <v>38311</v>
      </c>
      <c r="D67" s="15">
        <v>38929</v>
      </c>
      <c r="E67" s="14">
        <v>39573</v>
      </c>
      <c r="F67" s="15">
        <v>40759</v>
      </c>
      <c r="G67" s="14">
        <v>41352</v>
      </c>
      <c r="H67" s="15">
        <v>42712</v>
      </c>
      <c r="I67" s="14">
        <v>47135</v>
      </c>
      <c r="J67" s="15">
        <v>50254</v>
      </c>
      <c r="K67" s="14">
        <v>54517</v>
      </c>
      <c r="L67" s="15">
        <v>56020</v>
      </c>
      <c r="M67" s="14">
        <v>57255</v>
      </c>
      <c r="N67" s="15">
        <v>57481</v>
      </c>
      <c r="O67" s="14">
        <v>57651</v>
      </c>
    </row>
    <row r="68" spans="1:15">
      <c r="A68" s="14">
        <v>36513</v>
      </c>
      <c r="B68" s="15">
        <v>37058</v>
      </c>
      <c r="C68" s="14">
        <v>38321</v>
      </c>
      <c r="D68" s="15">
        <v>38946</v>
      </c>
      <c r="E68" s="14">
        <v>39633</v>
      </c>
      <c r="F68" s="15">
        <v>40763</v>
      </c>
      <c r="G68" s="14">
        <v>41385</v>
      </c>
      <c r="H68" s="15">
        <v>42724</v>
      </c>
      <c r="I68" s="14">
        <v>47145</v>
      </c>
      <c r="J68" s="15">
        <v>50264</v>
      </c>
      <c r="K68" s="14">
        <v>54524</v>
      </c>
      <c r="L68" s="15">
        <v>56037</v>
      </c>
      <c r="M68" s="14">
        <v>57257</v>
      </c>
      <c r="N68" s="15">
        <v>57520</v>
      </c>
      <c r="O68" s="14">
        <v>57652</v>
      </c>
    </row>
    <row r="69" spans="1:15">
      <c r="A69" s="14">
        <v>36518</v>
      </c>
      <c r="B69" s="15">
        <v>37096</v>
      </c>
      <c r="C69" s="14">
        <v>38345</v>
      </c>
      <c r="D69" s="15">
        <v>38948</v>
      </c>
      <c r="E69" s="14">
        <v>39641</v>
      </c>
      <c r="F69" s="15">
        <v>40808</v>
      </c>
      <c r="G69" s="14">
        <v>41425</v>
      </c>
      <c r="H69" s="15">
        <v>42729</v>
      </c>
      <c r="I69" s="14">
        <v>47163</v>
      </c>
      <c r="J69" s="15">
        <v>50275</v>
      </c>
      <c r="K69" s="14">
        <v>54540</v>
      </c>
      <c r="L69" s="15">
        <v>56136</v>
      </c>
      <c r="M69" s="14">
        <v>57258</v>
      </c>
      <c r="N69" s="15">
        <v>57521</v>
      </c>
      <c r="O69" s="14">
        <v>57657</v>
      </c>
    </row>
    <row r="70" spans="1:15">
      <c r="A70" s="14">
        <v>36524</v>
      </c>
      <c r="B70" s="15">
        <v>37097</v>
      </c>
      <c r="C70" s="14">
        <v>38357</v>
      </c>
      <c r="D70" s="15">
        <v>38950</v>
      </c>
      <c r="E70" s="14">
        <v>39645</v>
      </c>
      <c r="F70" s="15">
        <v>40810</v>
      </c>
      <c r="G70" s="14">
        <v>41464</v>
      </c>
      <c r="H70" s="15">
        <v>42732</v>
      </c>
      <c r="I70" s="14">
        <v>47175</v>
      </c>
      <c r="J70" s="15">
        <v>50551</v>
      </c>
      <c r="K70" s="14">
        <v>54556</v>
      </c>
      <c r="L70" s="15">
        <v>56142</v>
      </c>
      <c r="M70" s="14">
        <v>57260</v>
      </c>
      <c r="N70" s="15">
        <v>57523</v>
      </c>
      <c r="O70" s="14">
        <v>57658</v>
      </c>
    </row>
    <row r="71" spans="1:15">
      <c r="A71" s="14">
        <v>36529</v>
      </c>
      <c r="B71" s="15">
        <v>37140</v>
      </c>
      <c r="C71" s="14">
        <v>38366</v>
      </c>
      <c r="D71" s="15">
        <v>38951</v>
      </c>
      <c r="E71" s="14">
        <v>39647</v>
      </c>
      <c r="F71" s="15">
        <v>40813</v>
      </c>
      <c r="G71" s="14">
        <v>41472</v>
      </c>
      <c r="H71" s="15">
        <v>42740</v>
      </c>
      <c r="I71" s="14">
        <v>47235</v>
      </c>
      <c r="J71" s="15">
        <v>50590</v>
      </c>
      <c r="K71" s="14">
        <v>54557</v>
      </c>
      <c r="L71" s="15">
        <v>56147</v>
      </c>
      <c r="M71" s="14">
        <v>57270</v>
      </c>
      <c r="N71" s="15">
        <v>57534</v>
      </c>
      <c r="O71" s="14">
        <v>57659</v>
      </c>
    </row>
    <row r="72" spans="1:15">
      <c r="A72" s="14">
        <v>36538</v>
      </c>
      <c r="B72" s="15">
        <v>37144</v>
      </c>
      <c r="C72" s="14">
        <v>38453</v>
      </c>
      <c r="D72" s="15">
        <v>38959</v>
      </c>
      <c r="E72" s="14">
        <v>39661</v>
      </c>
      <c r="F72" s="15">
        <v>40819</v>
      </c>
      <c r="G72" s="14">
        <v>41534</v>
      </c>
      <c r="H72" s="15">
        <v>42757</v>
      </c>
      <c r="I72" s="14">
        <v>47574</v>
      </c>
      <c r="J72" s="15">
        <v>50836</v>
      </c>
      <c r="K72" s="14">
        <v>54564</v>
      </c>
      <c r="L72" s="15">
        <v>56330</v>
      </c>
      <c r="M72" s="14">
        <v>57321</v>
      </c>
      <c r="N72" s="15">
        <v>57536</v>
      </c>
      <c r="O72" s="14">
        <v>57660</v>
      </c>
    </row>
    <row r="73" spans="1:15">
      <c r="A73" s="14">
        <v>36539</v>
      </c>
      <c r="B73" s="15">
        <v>37145</v>
      </c>
      <c r="C73" s="14">
        <v>38455</v>
      </c>
      <c r="D73" s="15">
        <v>38961</v>
      </c>
      <c r="E73" s="14">
        <v>39663</v>
      </c>
      <c r="F73" s="15">
        <v>40824</v>
      </c>
      <c r="G73" s="14">
        <v>41632</v>
      </c>
      <c r="H73" s="15">
        <v>42776</v>
      </c>
      <c r="I73" s="14">
        <v>47841</v>
      </c>
      <c r="J73" s="15">
        <v>50837</v>
      </c>
      <c r="K73" s="14">
        <v>54565</v>
      </c>
      <c r="L73" s="15">
        <v>56338</v>
      </c>
      <c r="M73" s="14">
        <v>57329</v>
      </c>
      <c r="N73" s="15">
        <v>57537</v>
      </c>
      <c r="O73" s="14">
        <v>57661</v>
      </c>
    </row>
    <row r="74" spans="1:15">
      <c r="A74" s="14">
        <v>36540</v>
      </c>
      <c r="B74" s="15">
        <v>37150</v>
      </c>
      <c r="C74" s="14">
        <v>38459</v>
      </c>
      <c r="D74" s="15">
        <v>38963</v>
      </c>
      <c r="E74" s="14">
        <v>39664</v>
      </c>
      <c r="F74" s="15">
        <v>40826</v>
      </c>
      <c r="G74" s="14">
        <v>41712</v>
      </c>
      <c r="H74" s="15">
        <v>42782</v>
      </c>
      <c r="I74" s="14">
        <v>47847</v>
      </c>
      <c r="J74" s="15">
        <v>50843</v>
      </c>
      <c r="K74" s="14">
        <v>54626</v>
      </c>
      <c r="L74" s="15">
        <v>56357</v>
      </c>
      <c r="M74" s="14">
        <v>57335</v>
      </c>
      <c r="N74" s="15">
        <v>57540</v>
      </c>
      <c r="O74" s="14">
        <v>57714</v>
      </c>
    </row>
    <row r="75" spans="1:15">
      <c r="A75" s="14">
        <v>36550</v>
      </c>
      <c r="B75" s="15">
        <v>37175</v>
      </c>
      <c r="C75" s="14">
        <v>38471</v>
      </c>
      <c r="D75" s="15">
        <v>38964</v>
      </c>
      <c r="E75" s="14">
        <v>39665</v>
      </c>
      <c r="F75" s="15">
        <v>40840</v>
      </c>
      <c r="G75" s="14">
        <v>41713</v>
      </c>
      <c r="H75" s="15">
        <v>42784</v>
      </c>
      <c r="I75" s="14">
        <v>47868</v>
      </c>
      <c r="J75" s="15">
        <v>50848</v>
      </c>
      <c r="K75" s="14">
        <v>54655</v>
      </c>
      <c r="L75" s="15">
        <v>56469</v>
      </c>
      <c r="M75" s="14">
        <v>57337</v>
      </c>
      <c r="N75" s="15">
        <v>57541</v>
      </c>
      <c r="O75" s="14">
        <v>57716</v>
      </c>
    </row>
    <row r="76" spans="1:15">
      <c r="A76" s="14">
        <v>36553</v>
      </c>
      <c r="B76" s="15">
        <v>37178</v>
      </c>
      <c r="C76" s="14">
        <v>38475</v>
      </c>
      <c r="D76" s="15">
        <v>39044</v>
      </c>
      <c r="E76" s="14">
        <v>39669</v>
      </c>
      <c r="F76" s="15">
        <v>40858</v>
      </c>
      <c r="G76" s="14">
        <v>41714</v>
      </c>
      <c r="H76" s="15">
        <v>43156</v>
      </c>
      <c r="I76" s="14">
        <v>47946</v>
      </c>
      <c r="J76" s="15">
        <v>50859</v>
      </c>
      <c r="K76" s="14">
        <v>54657</v>
      </c>
      <c r="L76" s="15">
        <v>56517</v>
      </c>
      <c r="M76" s="14">
        <v>57340</v>
      </c>
      <c r="N76" s="15">
        <v>57543</v>
      </c>
      <c r="O76" s="14">
        <v>57720</v>
      </c>
    </row>
    <row r="77" spans="1:15">
      <c r="A77" s="14">
        <v>36556</v>
      </c>
      <c r="B77" s="15">
        <v>37301</v>
      </c>
      <c r="C77" s="14">
        <v>38477</v>
      </c>
      <c r="D77" s="15">
        <v>39045</v>
      </c>
      <c r="E77" s="14">
        <v>39740</v>
      </c>
      <c r="F77" s="15">
        <v>40874</v>
      </c>
      <c r="G77" s="14">
        <v>41721</v>
      </c>
      <c r="H77" s="15">
        <v>43158</v>
      </c>
      <c r="I77" s="14">
        <v>47952</v>
      </c>
      <c r="J77" s="15">
        <v>50861</v>
      </c>
      <c r="K77" s="14">
        <v>54759</v>
      </c>
      <c r="L77" s="15">
        <v>56519</v>
      </c>
      <c r="M77" s="14">
        <v>57341</v>
      </c>
      <c r="N77" s="15">
        <v>57544</v>
      </c>
      <c r="O77" s="14">
        <v>57722</v>
      </c>
    </row>
    <row r="78" spans="1:15">
      <c r="A78" s="14">
        <v>36558</v>
      </c>
      <c r="B78" s="15">
        <v>37308</v>
      </c>
      <c r="C78" s="14">
        <v>38504</v>
      </c>
      <c r="D78" s="15">
        <v>39061</v>
      </c>
      <c r="E78" s="14">
        <v>39745</v>
      </c>
      <c r="F78" s="15">
        <v>40914</v>
      </c>
      <c r="G78" s="14">
        <v>41731</v>
      </c>
      <c r="H78" s="15">
        <v>43438</v>
      </c>
      <c r="I78" s="14">
        <v>48001</v>
      </c>
      <c r="J78" s="15">
        <v>50862</v>
      </c>
      <c r="K78" s="14">
        <v>54766</v>
      </c>
      <c r="L78" s="15">
        <v>56522</v>
      </c>
      <c r="M78" s="14">
        <v>57344</v>
      </c>
      <c r="N78" s="15">
        <v>57547</v>
      </c>
      <c r="O78" s="14">
        <v>57724</v>
      </c>
    </row>
    <row r="79" spans="1:15">
      <c r="A79" s="14">
        <v>36579</v>
      </c>
      <c r="B79" s="15">
        <v>37309</v>
      </c>
      <c r="C79" s="14">
        <v>38541</v>
      </c>
      <c r="D79" s="15">
        <v>39067</v>
      </c>
      <c r="E79" s="14">
        <v>39747</v>
      </c>
      <c r="F79" s="15">
        <v>40935</v>
      </c>
      <c r="G79" s="14">
        <v>41743</v>
      </c>
      <c r="H79" s="15">
        <v>43440</v>
      </c>
      <c r="I79" s="14">
        <v>48748</v>
      </c>
      <c r="J79" s="15">
        <v>51003</v>
      </c>
      <c r="K79" s="14">
        <v>54813</v>
      </c>
      <c r="L79" s="15">
        <v>56553</v>
      </c>
      <c r="M79" s="14">
        <v>57345</v>
      </c>
      <c r="N79" s="15">
        <v>57551</v>
      </c>
      <c r="O79" s="14">
        <v>57725</v>
      </c>
    </row>
    <row r="80" spans="1:15">
      <c r="A80" s="14">
        <v>36581</v>
      </c>
      <c r="B80" s="15">
        <v>37325</v>
      </c>
      <c r="C80" s="14">
        <v>38554</v>
      </c>
      <c r="D80" s="15">
        <v>39086</v>
      </c>
      <c r="E80" s="14">
        <v>39767</v>
      </c>
      <c r="F80" s="15">
        <v>40939</v>
      </c>
      <c r="G80" s="14">
        <v>41745</v>
      </c>
      <c r="H80" s="15">
        <v>43446</v>
      </c>
      <c r="I80" s="14">
        <v>49309</v>
      </c>
      <c r="J80" s="15">
        <v>51033</v>
      </c>
      <c r="K80" s="14">
        <v>54820</v>
      </c>
      <c r="L80" s="15">
        <v>56569</v>
      </c>
      <c r="M80" s="14">
        <v>57356</v>
      </c>
      <c r="N80" s="15">
        <v>57552</v>
      </c>
      <c r="O80" s="14">
        <v>57735</v>
      </c>
    </row>
    <row r="81" spans="1:15">
      <c r="A81" s="14">
        <v>36585</v>
      </c>
      <c r="B81" s="15">
        <v>37332</v>
      </c>
      <c r="C81" s="14">
        <v>38556</v>
      </c>
      <c r="D81" s="15">
        <v>39094</v>
      </c>
      <c r="E81" s="14">
        <v>39769</v>
      </c>
      <c r="F81" s="15">
        <v>40946</v>
      </c>
      <c r="G81" s="14">
        <v>41754</v>
      </c>
      <c r="H81" s="15">
        <v>43456</v>
      </c>
      <c r="I81" s="14">
        <v>49342</v>
      </c>
      <c r="J81" s="15">
        <v>51447</v>
      </c>
      <c r="K81" s="14">
        <v>54827</v>
      </c>
      <c r="L81" s="15">
        <v>56575</v>
      </c>
      <c r="M81" s="14">
        <v>57358</v>
      </c>
      <c r="N81" s="15">
        <v>57553</v>
      </c>
      <c r="O81" s="14">
        <v>57737</v>
      </c>
    </row>
    <row r="82" spans="1:15">
      <c r="A82" s="14">
        <v>36723</v>
      </c>
      <c r="B82" s="15">
        <v>37335</v>
      </c>
      <c r="C82" s="14">
        <v>38562</v>
      </c>
      <c r="D82" s="15">
        <v>39095</v>
      </c>
      <c r="E82" s="14">
        <v>39776</v>
      </c>
      <c r="F82" s="15">
        <v>40964</v>
      </c>
      <c r="G82" s="14">
        <v>41759</v>
      </c>
      <c r="H82" s="15">
        <v>43754</v>
      </c>
      <c r="I82" s="14">
        <v>49611</v>
      </c>
      <c r="J82" s="15">
        <v>51545</v>
      </c>
      <c r="K82" s="14">
        <v>54828</v>
      </c>
      <c r="L82" s="15">
        <v>56583</v>
      </c>
      <c r="M82" s="14">
        <v>57363</v>
      </c>
      <c r="N82" s="15">
        <v>57555</v>
      </c>
      <c r="O82" s="14">
        <v>57738</v>
      </c>
    </row>
    <row r="83" spans="1:15">
      <c r="A83" s="14">
        <v>57748</v>
      </c>
      <c r="B83" s="15">
        <v>58321</v>
      </c>
      <c r="C83" s="14">
        <v>58481</v>
      </c>
      <c r="D83" s="15">
        <v>58652</v>
      </c>
      <c r="E83" s="14">
        <v>59011</v>
      </c>
      <c r="F83" s="15">
        <v>59213</v>
      </c>
      <c r="G83" s="14">
        <v>59337</v>
      </c>
      <c r="H83" s="15">
        <v>59483</v>
      </c>
      <c r="I83" s="14">
        <v>59829</v>
      </c>
      <c r="J83" s="15">
        <v>62888</v>
      </c>
      <c r="K83" s="14">
        <v>63781</v>
      </c>
      <c r="L83" s="15">
        <v>65050</v>
      </c>
      <c r="M83" s="14">
        <v>65635</v>
      </c>
      <c r="N83" s="15">
        <v>66093</v>
      </c>
      <c r="O83" s="14">
        <v>67109</v>
      </c>
    </row>
    <row r="84" spans="1:15">
      <c r="A84" s="14">
        <v>57752</v>
      </c>
      <c r="B84" s="15">
        <v>58323</v>
      </c>
      <c r="C84" s="14">
        <v>58483</v>
      </c>
      <c r="D84" s="15">
        <v>58653</v>
      </c>
      <c r="E84" s="14">
        <v>59015</v>
      </c>
      <c r="F84" s="15">
        <v>59214</v>
      </c>
      <c r="G84" s="14">
        <v>59339</v>
      </c>
      <c r="H84" s="15">
        <v>59484</v>
      </c>
      <c r="I84" s="14">
        <v>59832</v>
      </c>
      <c r="J84" s="15">
        <v>62898</v>
      </c>
      <c r="K84" s="14">
        <v>63784</v>
      </c>
      <c r="L84" s="15">
        <v>65058</v>
      </c>
      <c r="M84" s="14">
        <v>65637</v>
      </c>
      <c r="N84" s="15">
        <v>66401</v>
      </c>
      <c r="O84" s="14">
        <v>67122</v>
      </c>
    </row>
    <row r="85" spans="1:15">
      <c r="A85" s="14">
        <v>57755</v>
      </c>
      <c r="B85" s="15">
        <v>58329</v>
      </c>
      <c r="C85" s="14">
        <v>58486</v>
      </c>
      <c r="D85" s="15">
        <v>58654</v>
      </c>
      <c r="E85" s="14">
        <v>59016</v>
      </c>
      <c r="F85" s="15">
        <v>59215</v>
      </c>
      <c r="G85" s="14">
        <v>59341</v>
      </c>
      <c r="H85" s="15">
        <v>59520</v>
      </c>
      <c r="I85" s="14">
        <v>59837</v>
      </c>
      <c r="J85" s="15">
        <v>62910</v>
      </c>
      <c r="K85" s="14">
        <v>63787</v>
      </c>
      <c r="L85" s="15">
        <v>65061</v>
      </c>
      <c r="M85" s="14">
        <v>65638</v>
      </c>
      <c r="N85" s="15">
        <v>66404</v>
      </c>
      <c r="O85" s="14">
        <v>67137</v>
      </c>
    </row>
    <row r="86" spans="1:15">
      <c r="A86" s="14">
        <v>57756</v>
      </c>
      <c r="B86" s="15">
        <v>58331</v>
      </c>
      <c r="C86" s="14">
        <v>58487</v>
      </c>
      <c r="D86" s="15">
        <v>58656</v>
      </c>
      <c r="E86" s="14">
        <v>59019</v>
      </c>
      <c r="F86" s="15">
        <v>59221</v>
      </c>
      <c r="G86" s="14">
        <v>59343</v>
      </c>
      <c r="H86" s="15">
        <v>59523</v>
      </c>
      <c r="I86" s="14">
        <v>59844</v>
      </c>
      <c r="J86" s="15">
        <v>62920</v>
      </c>
      <c r="K86" s="14">
        <v>63833</v>
      </c>
      <c r="L86" s="15">
        <v>65064</v>
      </c>
      <c r="M86" s="14">
        <v>65641</v>
      </c>
      <c r="N86" s="15">
        <v>66406</v>
      </c>
      <c r="O86" s="14">
        <v>67142</v>
      </c>
    </row>
    <row r="87" spans="1:15">
      <c r="A87" s="14">
        <v>57758</v>
      </c>
      <c r="B87" s="15">
        <v>58339</v>
      </c>
      <c r="C87" s="14">
        <v>58488</v>
      </c>
      <c r="D87" s="15">
        <v>58712</v>
      </c>
      <c r="E87" s="14">
        <v>59022</v>
      </c>
      <c r="F87" s="15">
        <v>59222</v>
      </c>
      <c r="G87" s="14">
        <v>59344</v>
      </c>
      <c r="H87" s="15">
        <v>59524</v>
      </c>
      <c r="I87" s="14">
        <v>59845</v>
      </c>
      <c r="J87" s="15">
        <v>62922</v>
      </c>
      <c r="K87" s="14">
        <v>63847</v>
      </c>
      <c r="L87" s="15">
        <v>65067</v>
      </c>
      <c r="M87" s="14">
        <v>65646</v>
      </c>
      <c r="N87" s="15">
        <v>66412</v>
      </c>
      <c r="O87" s="14">
        <v>67150</v>
      </c>
    </row>
    <row r="88" spans="1:15">
      <c r="A88" s="14">
        <v>57760</v>
      </c>
      <c r="B88" s="15">
        <v>58343</v>
      </c>
      <c r="C88" s="14">
        <v>58490</v>
      </c>
      <c r="D88" s="15">
        <v>58718</v>
      </c>
      <c r="E88" s="14">
        <v>59024</v>
      </c>
      <c r="F88" s="15">
        <v>59223</v>
      </c>
      <c r="G88" s="14">
        <v>59345</v>
      </c>
      <c r="H88" s="15">
        <v>59525</v>
      </c>
      <c r="I88" s="14">
        <v>59848</v>
      </c>
      <c r="J88" s="15">
        <v>62928</v>
      </c>
      <c r="K88" s="14">
        <v>63878</v>
      </c>
      <c r="L88" s="15">
        <v>65068</v>
      </c>
      <c r="M88" s="14">
        <v>65647</v>
      </c>
      <c r="N88" s="15">
        <v>66413</v>
      </c>
      <c r="O88" s="14">
        <v>67155</v>
      </c>
    </row>
    <row r="89" spans="1:15">
      <c r="A89" s="14">
        <v>57762</v>
      </c>
      <c r="B89" s="15">
        <v>58351</v>
      </c>
      <c r="C89" s="14">
        <v>58494</v>
      </c>
      <c r="D89" s="15">
        <v>58723</v>
      </c>
      <c r="E89" s="14">
        <v>59025</v>
      </c>
      <c r="F89" s="15">
        <v>59225</v>
      </c>
      <c r="G89" s="14">
        <v>59347</v>
      </c>
      <c r="H89" s="15">
        <v>59527</v>
      </c>
      <c r="I89" s="14">
        <v>59853</v>
      </c>
      <c r="J89" s="15">
        <v>62931</v>
      </c>
      <c r="K89" s="14">
        <v>63936</v>
      </c>
      <c r="L89" s="15">
        <v>65077</v>
      </c>
      <c r="M89" s="14">
        <v>65655</v>
      </c>
      <c r="N89" s="15">
        <v>66518</v>
      </c>
      <c r="O89" s="14">
        <v>67344</v>
      </c>
    </row>
    <row r="90" spans="1:15">
      <c r="A90" s="14">
        <v>57763</v>
      </c>
      <c r="B90" s="15">
        <v>58357</v>
      </c>
      <c r="C90" s="14">
        <v>58496</v>
      </c>
      <c r="D90" s="15">
        <v>58734</v>
      </c>
      <c r="E90" s="14">
        <v>59028</v>
      </c>
      <c r="F90" s="15">
        <v>59226</v>
      </c>
      <c r="G90" s="14">
        <v>59349</v>
      </c>
      <c r="H90" s="15">
        <v>59528</v>
      </c>
      <c r="I90" s="14">
        <v>59854</v>
      </c>
      <c r="J90" s="15">
        <v>62938</v>
      </c>
      <c r="K90" s="14">
        <v>63937</v>
      </c>
      <c r="L90" s="15">
        <v>65078</v>
      </c>
      <c r="M90" s="14">
        <v>65657</v>
      </c>
      <c r="N90" s="15">
        <v>66527</v>
      </c>
      <c r="O90" s="14">
        <v>67345</v>
      </c>
    </row>
    <row r="91" spans="1:15">
      <c r="A91" s="14">
        <v>57764</v>
      </c>
      <c r="B91" s="15">
        <v>58361</v>
      </c>
      <c r="C91" s="14">
        <v>58520</v>
      </c>
      <c r="D91" s="15">
        <v>58735</v>
      </c>
      <c r="E91" s="14">
        <v>59032</v>
      </c>
      <c r="F91" s="15">
        <v>59240</v>
      </c>
      <c r="G91" s="14">
        <v>59351</v>
      </c>
      <c r="H91" s="15">
        <v>59529</v>
      </c>
      <c r="I91" s="14">
        <v>59859</v>
      </c>
      <c r="J91" s="15">
        <v>62940</v>
      </c>
      <c r="K91" s="14">
        <v>63941</v>
      </c>
      <c r="L91" s="15">
        <v>65237</v>
      </c>
      <c r="M91" s="14">
        <v>65663</v>
      </c>
      <c r="N91" s="15">
        <v>66532</v>
      </c>
      <c r="O91" s="14">
        <v>67355</v>
      </c>
    </row>
    <row r="92" spans="1:15">
      <c r="A92" s="14">
        <v>57767</v>
      </c>
      <c r="B92" s="15">
        <v>58365</v>
      </c>
      <c r="C92" s="14">
        <v>58521</v>
      </c>
      <c r="D92" s="15">
        <v>58736</v>
      </c>
      <c r="E92" s="14">
        <v>59033</v>
      </c>
      <c r="F92" s="15">
        <v>59241</v>
      </c>
      <c r="G92" s="14">
        <v>59353</v>
      </c>
      <c r="H92" s="15">
        <v>59530</v>
      </c>
      <c r="I92" s="14">
        <v>59866</v>
      </c>
      <c r="J92" s="15">
        <v>62947</v>
      </c>
      <c r="K92" s="14">
        <v>63942</v>
      </c>
      <c r="L92" s="15">
        <v>65244</v>
      </c>
      <c r="M92" s="14">
        <v>65667</v>
      </c>
      <c r="N92" s="15">
        <v>66544</v>
      </c>
      <c r="O92" s="14">
        <v>67360</v>
      </c>
    </row>
    <row r="93" spans="1:15">
      <c r="A93" s="14">
        <v>57772</v>
      </c>
      <c r="B93" s="15">
        <v>58369</v>
      </c>
      <c r="C93" s="14">
        <v>58528</v>
      </c>
      <c r="D93" s="15">
        <v>58737</v>
      </c>
      <c r="E93" s="14">
        <v>59038</v>
      </c>
      <c r="F93" s="15">
        <v>59242</v>
      </c>
      <c r="G93" s="14">
        <v>59354</v>
      </c>
      <c r="H93" s="15">
        <v>59531</v>
      </c>
      <c r="I93" s="14">
        <v>59867</v>
      </c>
      <c r="J93" s="15">
        <v>62962</v>
      </c>
      <c r="K93" s="14">
        <v>63944</v>
      </c>
      <c r="L93" s="15">
        <v>65283</v>
      </c>
      <c r="M93" s="14">
        <v>65676</v>
      </c>
      <c r="N93" s="15">
        <v>66710</v>
      </c>
      <c r="O93" s="14">
        <v>67423</v>
      </c>
    </row>
    <row r="94" spans="1:15">
      <c r="A94" s="14">
        <v>57775</v>
      </c>
      <c r="B94" s="15">
        <v>58374</v>
      </c>
      <c r="C94" s="14">
        <v>58529</v>
      </c>
      <c r="D94" s="15">
        <v>58741</v>
      </c>
      <c r="E94" s="14">
        <v>59039</v>
      </c>
      <c r="F94" s="15">
        <v>59243</v>
      </c>
      <c r="G94" s="14">
        <v>59410</v>
      </c>
      <c r="H94" s="15">
        <v>59532</v>
      </c>
      <c r="I94" s="14">
        <v>59868</v>
      </c>
      <c r="J94" s="15">
        <v>63013</v>
      </c>
      <c r="K94" s="14">
        <v>63950</v>
      </c>
      <c r="L94" s="15">
        <v>65285</v>
      </c>
      <c r="M94" s="14">
        <v>65685</v>
      </c>
      <c r="N94" s="15">
        <v>66714</v>
      </c>
      <c r="O94" s="14">
        <v>67444</v>
      </c>
    </row>
    <row r="95" spans="1:15">
      <c r="A95" s="14">
        <v>57780</v>
      </c>
      <c r="B95" s="15">
        <v>58377</v>
      </c>
      <c r="C95" s="14">
        <v>58530</v>
      </c>
      <c r="D95" s="15">
        <v>58750</v>
      </c>
      <c r="E95" s="14">
        <v>59041</v>
      </c>
      <c r="F95" s="15">
        <v>59244</v>
      </c>
      <c r="G95" s="14">
        <v>59411</v>
      </c>
      <c r="H95" s="15">
        <v>59537</v>
      </c>
      <c r="I95" s="14">
        <v>59874</v>
      </c>
      <c r="J95" s="15">
        <v>63030</v>
      </c>
      <c r="K95" s="14">
        <v>63951</v>
      </c>
      <c r="L95" s="15">
        <v>65323</v>
      </c>
      <c r="M95" s="14">
        <v>65690</v>
      </c>
      <c r="N95" s="15">
        <v>66734</v>
      </c>
      <c r="O95" s="14">
        <v>67447</v>
      </c>
    </row>
    <row r="96" spans="1:15">
      <c r="A96" s="14">
        <v>57787</v>
      </c>
      <c r="B96" s="15">
        <v>58381</v>
      </c>
      <c r="C96" s="14">
        <v>58531</v>
      </c>
      <c r="D96" s="15">
        <v>58755</v>
      </c>
      <c r="E96" s="14">
        <v>59046</v>
      </c>
      <c r="F96" s="15">
        <v>59247</v>
      </c>
      <c r="G96" s="14">
        <v>59416</v>
      </c>
      <c r="H96" s="15">
        <v>59538</v>
      </c>
      <c r="I96" s="14">
        <v>59913</v>
      </c>
      <c r="J96" s="15">
        <v>63056</v>
      </c>
      <c r="K96" s="14">
        <v>63952</v>
      </c>
      <c r="L96" s="15">
        <v>65324</v>
      </c>
      <c r="M96" s="14">
        <v>65692</v>
      </c>
      <c r="N96" s="15">
        <v>66751</v>
      </c>
      <c r="O96" s="14">
        <v>67452</v>
      </c>
    </row>
    <row r="97" spans="1:15">
      <c r="A97" s="14">
        <v>57790</v>
      </c>
      <c r="B97" s="15">
        <v>58382</v>
      </c>
      <c r="C97" s="14">
        <v>58532</v>
      </c>
      <c r="D97" s="15">
        <v>58760</v>
      </c>
      <c r="E97" s="14">
        <v>59050</v>
      </c>
      <c r="F97" s="15">
        <v>59250</v>
      </c>
      <c r="G97" s="14">
        <v>59418</v>
      </c>
      <c r="H97" s="15">
        <v>59540</v>
      </c>
      <c r="I97" s="14">
        <v>59920</v>
      </c>
      <c r="J97" s="15">
        <v>63071</v>
      </c>
      <c r="K97" s="14">
        <v>63954</v>
      </c>
      <c r="L97" s="15">
        <v>65339</v>
      </c>
      <c r="M97" s="14">
        <v>65702</v>
      </c>
      <c r="N97" s="15">
        <v>66754</v>
      </c>
      <c r="O97" s="14">
        <v>67481</v>
      </c>
    </row>
    <row r="98" spans="1:15">
      <c r="A98" s="14">
        <v>57791</v>
      </c>
      <c r="B98" s="15">
        <v>58385</v>
      </c>
      <c r="C98" s="14">
        <v>58533</v>
      </c>
      <c r="D98" s="15">
        <v>58769</v>
      </c>
      <c r="E98" s="14">
        <v>59052</v>
      </c>
      <c r="F98" s="15">
        <v>59252</v>
      </c>
      <c r="G98" s="14">
        <v>59419</v>
      </c>
      <c r="H98" s="15">
        <v>59542</v>
      </c>
      <c r="I98" s="14">
        <v>59925</v>
      </c>
      <c r="J98" s="15">
        <v>63347</v>
      </c>
      <c r="K98" s="14">
        <v>63956</v>
      </c>
      <c r="L98" s="15">
        <v>65436</v>
      </c>
      <c r="M98" s="14">
        <v>65704</v>
      </c>
      <c r="N98" s="15">
        <v>66755</v>
      </c>
      <c r="O98" s="14">
        <v>67484</v>
      </c>
    </row>
    <row r="99" spans="1:15">
      <c r="A99" s="14">
        <v>57792</v>
      </c>
      <c r="B99" s="15">
        <v>58386</v>
      </c>
      <c r="C99" s="14">
        <v>58535</v>
      </c>
      <c r="D99" s="15">
        <v>58771</v>
      </c>
      <c r="E99" s="14">
        <v>59053</v>
      </c>
      <c r="F99" s="15">
        <v>59253</v>
      </c>
      <c r="G99" s="14">
        <v>59420</v>
      </c>
      <c r="H99" s="15">
        <v>59545</v>
      </c>
      <c r="I99" s="14">
        <v>59928</v>
      </c>
      <c r="J99" s="15">
        <v>63363</v>
      </c>
      <c r="K99" s="14">
        <v>63957</v>
      </c>
      <c r="L99" s="15">
        <v>65438</v>
      </c>
      <c r="M99" s="14">
        <v>65707</v>
      </c>
      <c r="N99" s="15">
        <v>66777</v>
      </c>
      <c r="O99" s="14">
        <v>67511</v>
      </c>
    </row>
    <row r="100" spans="1:15">
      <c r="A100" s="14">
        <v>58009</v>
      </c>
      <c r="B100" s="15">
        <v>58413</v>
      </c>
      <c r="C100" s="14">
        <v>58541</v>
      </c>
      <c r="D100" s="15">
        <v>58772</v>
      </c>
      <c r="E100" s="14">
        <v>59054</v>
      </c>
      <c r="F100" s="15">
        <v>59256</v>
      </c>
      <c r="G100" s="14">
        <v>59421</v>
      </c>
      <c r="H100" s="15">
        <v>59546</v>
      </c>
      <c r="I100" s="14">
        <v>59930</v>
      </c>
      <c r="J100" s="15">
        <v>63386</v>
      </c>
      <c r="K100" s="14">
        <v>63961</v>
      </c>
      <c r="L100" s="15">
        <v>65439</v>
      </c>
      <c r="M100" s="14">
        <v>65713</v>
      </c>
      <c r="N100" s="15">
        <v>66783</v>
      </c>
      <c r="O100" s="14">
        <v>67513</v>
      </c>
    </row>
    <row r="101" spans="1:15">
      <c r="A101" s="14">
        <v>58013</v>
      </c>
      <c r="B101" s="15">
        <v>58416</v>
      </c>
      <c r="C101" s="14">
        <v>58542</v>
      </c>
      <c r="D101" s="15">
        <v>58773</v>
      </c>
      <c r="E101" s="14">
        <v>59055</v>
      </c>
      <c r="F101" s="15">
        <v>59257</v>
      </c>
      <c r="G101" s="14">
        <v>59430</v>
      </c>
      <c r="H101" s="15">
        <v>59547</v>
      </c>
      <c r="I101" s="14">
        <v>59934</v>
      </c>
      <c r="J101" s="15">
        <v>63388</v>
      </c>
      <c r="K101" s="14">
        <v>63964</v>
      </c>
      <c r="L101" s="15">
        <v>65440</v>
      </c>
      <c r="M101" s="14">
        <v>65717</v>
      </c>
      <c r="N101" s="15">
        <v>66840</v>
      </c>
      <c r="O101" s="14">
        <v>67515</v>
      </c>
    </row>
    <row r="102" spans="1:15">
      <c r="A102" s="14">
        <v>58016</v>
      </c>
      <c r="B102" s="15">
        <v>58418</v>
      </c>
      <c r="C102" s="14">
        <v>58562</v>
      </c>
      <c r="D102" s="15">
        <v>58776</v>
      </c>
      <c r="E102" s="14">
        <v>59057</v>
      </c>
      <c r="F102" s="15">
        <v>59258</v>
      </c>
      <c r="G102" s="14">
        <v>59432</v>
      </c>
      <c r="H102" s="15">
        <v>59633</v>
      </c>
      <c r="I102" s="14">
        <v>62001</v>
      </c>
      <c r="J102" s="15">
        <v>63433</v>
      </c>
      <c r="K102" s="14">
        <v>64402</v>
      </c>
      <c r="L102" s="15">
        <v>65441</v>
      </c>
      <c r="M102" s="14">
        <v>65723</v>
      </c>
      <c r="N102" s="15">
        <v>66850</v>
      </c>
      <c r="O102" s="14">
        <v>67518</v>
      </c>
    </row>
    <row r="103" spans="1:15">
      <c r="A103" s="14">
        <v>58017</v>
      </c>
      <c r="B103" s="15">
        <v>58422</v>
      </c>
      <c r="C103" s="14">
        <v>58563</v>
      </c>
      <c r="D103" s="15">
        <v>58778</v>
      </c>
      <c r="E103" s="14">
        <v>59058</v>
      </c>
      <c r="F103" s="15">
        <v>59259</v>
      </c>
      <c r="G103" s="14">
        <v>59433</v>
      </c>
      <c r="H103" s="15">
        <v>59641</v>
      </c>
      <c r="I103" s="14">
        <v>62037</v>
      </c>
      <c r="J103" s="15">
        <v>63439</v>
      </c>
      <c r="K103" s="14">
        <v>64421</v>
      </c>
      <c r="L103" s="15">
        <v>65443</v>
      </c>
      <c r="M103" s="14">
        <v>65727</v>
      </c>
      <c r="N103" s="15">
        <v>66853</v>
      </c>
      <c r="O103" s="14">
        <v>67519</v>
      </c>
    </row>
    <row r="104" spans="1:15">
      <c r="A104" s="14">
        <v>58030</v>
      </c>
      <c r="B104" s="15">
        <v>58423</v>
      </c>
      <c r="C104" s="14">
        <v>58566</v>
      </c>
      <c r="D104" s="15">
        <v>58779</v>
      </c>
      <c r="E104" s="14">
        <v>59059</v>
      </c>
      <c r="F104" s="15">
        <v>59260</v>
      </c>
      <c r="G104" s="14">
        <v>59435</v>
      </c>
      <c r="H104" s="15">
        <v>59642</v>
      </c>
      <c r="I104" s="14">
        <v>62053</v>
      </c>
      <c r="J104" s="15">
        <v>63446</v>
      </c>
      <c r="K104" s="14">
        <v>64437</v>
      </c>
      <c r="L104" s="15">
        <v>65449</v>
      </c>
      <c r="M104" s="14">
        <v>65734</v>
      </c>
      <c r="N104" s="15">
        <v>66863</v>
      </c>
      <c r="O104" s="14">
        <v>67559</v>
      </c>
    </row>
    <row r="105" spans="1:15">
      <c r="A105" s="14">
        <v>58033</v>
      </c>
      <c r="B105" s="15">
        <v>58424</v>
      </c>
      <c r="C105" s="14">
        <v>58569</v>
      </c>
      <c r="D105" s="15">
        <v>58783</v>
      </c>
      <c r="E105" s="14">
        <v>59061</v>
      </c>
      <c r="F105" s="15">
        <v>59262</v>
      </c>
      <c r="G105" s="14">
        <v>59440</v>
      </c>
      <c r="H105" s="15">
        <v>59647</v>
      </c>
      <c r="I105" s="14">
        <v>62074</v>
      </c>
      <c r="J105" s="15">
        <v>63450</v>
      </c>
      <c r="K105" s="14">
        <v>64441</v>
      </c>
      <c r="L105" s="15">
        <v>65452</v>
      </c>
      <c r="M105" s="14">
        <v>65735</v>
      </c>
      <c r="N105" s="15">
        <v>66866</v>
      </c>
      <c r="O105" s="14">
        <v>67568</v>
      </c>
    </row>
    <row r="106" spans="1:15">
      <c r="A106" s="14">
        <v>58056</v>
      </c>
      <c r="B106" s="15">
        <v>58426</v>
      </c>
      <c r="C106" s="14">
        <v>58570</v>
      </c>
      <c r="D106" s="15">
        <v>58787</v>
      </c>
      <c r="E106" s="14">
        <v>59062</v>
      </c>
      <c r="F106" s="15">
        <v>59274</v>
      </c>
      <c r="G106" s="14">
        <v>59444</v>
      </c>
      <c r="H106" s="15">
        <v>59648</v>
      </c>
      <c r="I106" s="14">
        <v>62262</v>
      </c>
      <c r="J106" s="15">
        <v>63544</v>
      </c>
      <c r="K106" s="14">
        <v>64456</v>
      </c>
      <c r="L106" s="15">
        <v>65461</v>
      </c>
      <c r="M106" s="14">
        <v>65744</v>
      </c>
      <c r="N106" s="15">
        <v>66870</v>
      </c>
      <c r="O106" s="14">
        <v>67573</v>
      </c>
    </row>
    <row r="107" spans="1:15">
      <c r="A107" s="14">
        <v>58058</v>
      </c>
      <c r="B107" s="15">
        <v>58429</v>
      </c>
      <c r="C107" s="14">
        <v>58572</v>
      </c>
      <c r="D107" s="15">
        <v>58788</v>
      </c>
      <c r="E107" s="14">
        <v>59064</v>
      </c>
      <c r="F107" s="15">
        <v>59275</v>
      </c>
      <c r="G107" s="14">
        <v>59446</v>
      </c>
      <c r="H107" s="15">
        <v>59720</v>
      </c>
      <c r="I107" s="14">
        <v>62280</v>
      </c>
      <c r="J107" s="15">
        <v>63557</v>
      </c>
      <c r="K107" s="14">
        <v>64457</v>
      </c>
      <c r="L107" s="15">
        <v>65463</v>
      </c>
      <c r="M107" s="14">
        <v>65745</v>
      </c>
      <c r="N107" s="15">
        <v>66933</v>
      </c>
      <c r="O107" s="14">
        <v>67581</v>
      </c>
    </row>
    <row r="108" spans="1:15">
      <c r="A108" s="14">
        <v>58061</v>
      </c>
      <c r="B108" s="15">
        <v>58431</v>
      </c>
      <c r="C108" s="14">
        <v>58580</v>
      </c>
      <c r="D108" s="15">
        <v>58789</v>
      </c>
      <c r="E108" s="14">
        <v>59066</v>
      </c>
      <c r="F108" s="15">
        <v>59276</v>
      </c>
      <c r="G108" s="14">
        <v>59447</v>
      </c>
      <c r="H108" s="15">
        <v>59721</v>
      </c>
      <c r="I108" s="14">
        <v>62323</v>
      </c>
      <c r="J108" s="15">
        <v>63560</v>
      </c>
      <c r="K108" s="14">
        <v>64481</v>
      </c>
      <c r="L108" s="15">
        <v>65470</v>
      </c>
      <c r="M108" s="14">
        <v>65747</v>
      </c>
      <c r="N108" s="15">
        <v>66942</v>
      </c>
      <c r="O108" s="14">
        <v>67623</v>
      </c>
    </row>
    <row r="109" spans="1:15">
      <c r="A109" s="14">
        <v>58062</v>
      </c>
      <c r="B109" s="15">
        <v>58438</v>
      </c>
      <c r="C109" s="14">
        <v>58581</v>
      </c>
      <c r="D109" s="15">
        <v>58792</v>
      </c>
      <c r="E109" s="14">
        <v>59067</v>
      </c>
      <c r="F109" s="15">
        <v>59311</v>
      </c>
      <c r="G109" s="14">
        <v>59448</v>
      </c>
      <c r="H109" s="15">
        <v>59727</v>
      </c>
      <c r="I109" s="14">
        <v>62344</v>
      </c>
      <c r="J109" s="15">
        <v>63620</v>
      </c>
      <c r="K109" s="14">
        <v>64487</v>
      </c>
      <c r="L109" s="15">
        <v>65479</v>
      </c>
      <c r="M109" s="14">
        <v>65761</v>
      </c>
      <c r="N109" s="15">
        <v>66943</v>
      </c>
      <c r="O109" s="14">
        <v>67628</v>
      </c>
    </row>
    <row r="110" spans="1:15">
      <c r="A110" s="14">
        <v>58063</v>
      </c>
      <c r="B110" s="15">
        <v>58439</v>
      </c>
      <c r="C110" s="14">
        <v>58620</v>
      </c>
      <c r="D110" s="15">
        <v>58794</v>
      </c>
      <c r="E110" s="14">
        <v>59069</v>
      </c>
      <c r="F110" s="15">
        <v>59312</v>
      </c>
      <c r="G110" s="14">
        <v>59450</v>
      </c>
      <c r="H110" s="15">
        <v>59728</v>
      </c>
      <c r="I110" s="14">
        <v>62355</v>
      </c>
      <c r="J110" s="15">
        <v>63625</v>
      </c>
      <c r="K110" s="14">
        <v>64491</v>
      </c>
      <c r="L110" s="15">
        <v>65486</v>
      </c>
      <c r="M110" s="14">
        <v>65762</v>
      </c>
      <c r="N110" s="15">
        <v>66946</v>
      </c>
      <c r="O110" s="14">
        <v>67631</v>
      </c>
    </row>
    <row r="111" spans="1:15">
      <c r="A111" s="14">
        <v>58065</v>
      </c>
      <c r="B111" s="15">
        <v>58440</v>
      </c>
      <c r="C111" s="14">
        <v>58627</v>
      </c>
      <c r="D111" s="15">
        <v>58830</v>
      </c>
      <c r="E111" s="14">
        <v>59070</v>
      </c>
      <c r="F111" s="15">
        <v>59313</v>
      </c>
      <c r="G111" s="14">
        <v>59451</v>
      </c>
      <c r="H111" s="15">
        <v>59731</v>
      </c>
      <c r="I111" s="14">
        <v>62443</v>
      </c>
      <c r="J111" s="15">
        <v>63629</v>
      </c>
      <c r="K111" s="14">
        <v>64498</v>
      </c>
      <c r="L111" s="15">
        <v>65501</v>
      </c>
      <c r="M111" s="14">
        <v>65768</v>
      </c>
      <c r="N111" s="15">
        <v>66958</v>
      </c>
      <c r="O111" s="14">
        <v>67634</v>
      </c>
    </row>
    <row r="112" spans="1:15">
      <c r="A112" s="14">
        <v>58069</v>
      </c>
      <c r="B112" s="15">
        <v>58443</v>
      </c>
      <c r="C112" s="14">
        <v>58630</v>
      </c>
      <c r="D112" s="15">
        <v>58833</v>
      </c>
      <c r="E112" s="14">
        <v>59071</v>
      </c>
      <c r="F112" s="15">
        <v>59314</v>
      </c>
      <c r="G112" s="14">
        <v>59453</v>
      </c>
      <c r="H112" s="15">
        <v>59732</v>
      </c>
      <c r="I112" s="14">
        <v>62460</v>
      </c>
      <c r="J112" s="15">
        <v>63630</v>
      </c>
      <c r="K112" s="14">
        <v>64499</v>
      </c>
      <c r="L112" s="15">
        <v>65529</v>
      </c>
      <c r="M112" s="14">
        <v>65769</v>
      </c>
      <c r="N112" s="15">
        <v>66959</v>
      </c>
      <c r="O112" s="14">
        <v>67635</v>
      </c>
    </row>
    <row r="113" spans="1:15">
      <c r="A113" s="14">
        <v>58212</v>
      </c>
      <c r="B113" s="15">
        <v>58445</v>
      </c>
      <c r="C113" s="14">
        <v>58632</v>
      </c>
      <c r="D113" s="15">
        <v>58835</v>
      </c>
      <c r="E113" s="14">
        <v>59072</v>
      </c>
      <c r="F113" s="15">
        <v>59315</v>
      </c>
      <c r="G113" s="14">
        <v>59456</v>
      </c>
      <c r="H113" s="15">
        <v>59733</v>
      </c>
      <c r="I113" s="14">
        <v>62513</v>
      </c>
      <c r="J113" s="15">
        <v>63633</v>
      </c>
      <c r="K113" s="14">
        <v>64646</v>
      </c>
      <c r="L113" s="15">
        <v>65532</v>
      </c>
      <c r="M113" s="14">
        <v>65772</v>
      </c>
      <c r="N113" s="15">
        <v>66960</v>
      </c>
      <c r="O113" s="14">
        <v>67643</v>
      </c>
    </row>
    <row r="114" spans="1:15">
      <c r="A114" s="14">
        <v>58216</v>
      </c>
      <c r="B114" s="15">
        <v>58451</v>
      </c>
      <c r="C114" s="14">
        <v>58634</v>
      </c>
      <c r="D114" s="15">
        <v>58838</v>
      </c>
      <c r="E114" s="14">
        <v>59074</v>
      </c>
      <c r="F114" s="15">
        <v>59316</v>
      </c>
      <c r="G114" s="14">
        <v>59460</v>
      </c>
      <c r="H114" s="15">
        <v>59736</v>
      </c>
      <c r="I114" s="14">
        <v>62531</v>
      </c>
      <c r="J114" s="15">
        <v>63638</v>
      </c>
      <c r="K114" s="14">
        <v>64667</v>
      </c>
      <c r="L114" s="15">
        <v>65550</v>
      </c>
      <c r="M114" s="14">
        <v>65778</v>
      </c>
      <c r="N114" s="15">
        <v>66963</v>
      </c>
      <c r="O114" s="14">
        <v>67645</v>
      </c>
    </row>
    <row r="115" spans="1:15">
      <c r="A115" s="14">
        <v>58229</v>
      </c>
      <c r="B115" s="15">
        <v>58456</v>
      </c>
      <c r="C115" s="14">
        <v>58636</v>
      </c>
      <c r="D115" s="15">
        <v>58844</v>
      </c>
      <c r="E115" s="14">
        <v>59075</v>
      </c>
      <c r="F115" s="15">
        <v>59317</v>
      </c>
      <c r="G115" s="14">
        <v>59462</v>
      </c>
      <c r="H115" s="15">
        <v>59739</v>
      </c>
      <c r="I115" s="14">
        <v>62538</v>
      </c>
      <c r="J115" s="15">
        <v>63655</v>
      </c>
      <c r="K115" s="14">
        <v>64672</v>
      </c>
      <c r="L115" s="15">
        <v>65556</v>
      </c>
      <c r="M115" s="14">
        <v>65779</v>
      </c>
      <c r="N115" s="15">
        <v>66970</v>
      </c>
      <c r="O115" s="14">
        <v>67646</v>
      </c>
    </row>
    <row r="116" spans="1:15">
      <c r="A116" s="14">
        <v>58233</v>
      </c>
      <c r="B116" s="15">
        <v>58460</v>
      </c>
      <c r="C116" s="14">
        <v>58641</v>
      </c>
      <c r="D116" s="15">
        <v>58845</v>
      </c>
      <c r="E116" s="14">
        <v>59076</v>
      </c>
      <c r="F116" s="15">
        <v>59318</v>
      </c>
      <c r="G116" s="14">
        <v>59463</v>
      </c>
      <c r="H116" s="15">
        <v>59745</v>
      </c>
      <c r="I116" s="14">
        <v>62546</v>
      </c>
      <c r="J116" s="15">
        <v>63656</v>
      </c>
      <c r="K116" s="14">
        <v>64740</v>
      </c>
      <c r="L116" s="15">
        <v>65564</v>
      </c>
      <c r="M116" s="14">
        <v>65783</v>
      </c>
      <c r="N116" s="15">
        <v>67009</v>
      </c>
      <c r="O116" s="14">
        <v>67650</v>
      </c>
    </row>
    <row r="117" spans="1:15">
      <c r="A117" s="14">
        <v>58236</v>
      </c>
      <c r="B117" s="15">
        <v>58463</v>
      </c>
      <c r="C117" s="14">
        <v>58642</v>
      </c>
      <c r="D117" s="15">
        <v>58847</v>
      </c>
      <c r="E117" s="14">
        <v>59077</v>
      </c>
      <c r="F117" s="15">
        <v>59319</v>
      </c>
      <c r="G117" s="14">
        <v>59464</v>
      </c>
      <c r="H117" s="15">
        <v>59750</v>
      </c>
      <c r="I117" s="14">
        <v>62553</v>
      </c>
      <c r="J117" s="15">
        <v>63662</v>
      </c>
      <c r="K117" s="14">
        <v>64756</v>
      </c>
      <c r="L117" s="15">
        <v>65565</v>
      </c>
      <c r="M117" s="14">
        <v>65784</v>
      </c>
      <c r="N117" s="15">
        <v>67018</v>
      </c>
      <c r="O117" s="14">
        <v>67653</v>
      </c>
    </row>
    <row r="118" spans="1:15">
      <c r="A118" s="14">
        <v>58239</v>
      </c>
      <c r="B118" s="15">
        <v>58466</v>
      </c>
      <c r="C118" s="14">
        <v>58644</v>
      </c>
      <c r="D118" s="15">
        <v>58852</v>
      </c>
      <c r="E118" s="14">
        <v>59078</v>
      </c>
      <c r="F118" s="15">
        <v>59322</v>
      </c>
      <c r="G118" s="14">
        <v>59466</v>
      </c>
      <c r="H118" s="15">
        <v>59758</v>
      </c>
      <c r="I118" s="14">
        <v>62692</v>
      </c>
      <c r="J118" s="15">
        <v>63665</v>
      </c>
      <c r="K118" s="14">
        <v>64788</v>
      </c>
      <c r="L118" s="15">
        <v>65586</v>
      </c>
      <c r="M118" s="14">
        <v>65787</v>
      </c>
      <c r="N118" s="15">
        <v>67023</v>
      </c>
      <c r="O118" s="14">
        <v>67654</v>
      </c>
    </row>
    <row r="119" spans="1:15">
      <c r="A119" s="14">
        <v>58244</v>
      </c>
      <c r="B119" s="15">
        <v>58467</v>
      </c>
      <c r="C119" s="14">
        <v>58646</v>
      </c>
      <c r="D119" s="15">
        <v>58856</v>
      </c>
      <c r="E119" s="14">
        <v>59084</v>
      </c>
      <c r="F119" s="15">
        <v>59324</v>
      </c>
      <c r="G119" s="14">
        <v>59467</v>
      </c>
      <c r="H119" s="15">
        <v>59762</v>
      </c>
      <c r="I119" s="14">
        <v>62833</v>
      </c>
      <c r="J119" s="15">
        <v>63674</v>
      </c>
      <c r="K119" s="14">
        <v>64866</v>
      </c>
      <c r="L119" s="15">
        <v>65590</v>
      </c>
      <c r="M119" s="14">
        <v>65789</v>
      </c>
      <c r="N119" s="15">
        <v>67028</v>
      </c>
      <c r="O119" s="14">
        <v>67658</v>
      </c>
    </row>
    <row r="120" spans="1:15">
      <c r="A120" s="14">
        <v>58254</v>
      </c>
      <c r="B120" s="15">
        <v>58472</v>
      </c>
      <c r="C120" s="14">
        <v>58647</v>
      </c>
      <c r="D120" s="15">
        <v>59002</v>
      </c>
      <c r="E120" s="14">
        <v>59085</v>
      </c>
      <c r="F120" s="15">
        <v>59326</v>
      </c>
      <c r="G120" s="14">
        <v>59469</v>
      </c>
      <c r="H120" s="15">
        <v>59820</v>
      </c>
      <c r="I120" s="14">
        <v>62843</v>
      </c>
      <c r="J120" s="15">
        <v>63675</v>
      </c>
      <c r="K120" s="14">
        <v>64868</v>
      </c>
      <c r="L120" s="15">
        <v>65603</v>
      </c>
      <c r="M120" s="14">
        <v>66014</v>
      </c>
      <c r="N120" s="15">
        <v>67036</v>
      </c>
      <c r="O120" s="14">
        <v>67664</v>
      </c>
    </row>
    <row r="121" spans="1:15">
      <c r="A121" s="14">
        <v>58277</v>
      </c>
      <c r="B121" s="15">
        <v>58475</v>
      </c>
      <c r="C121" s="14">
        <v>58649</v>
      </c>
      <c r="D121" s="15">
        <v>59003</v>
      </c>
      <c r="E121" s="14">
        <v>59086</v>
      </c>
      <c r="F121" s="15">
        <v>59327</v>
      </c>
      <c r="G121" s="14">
        <v>59471</v>
      </c>
      <c r="H121" s="15">
        <v>59823</v>
      </c>
      <c r="I121" s="14">
        <v>62849</v>
      </c>
      <c r="J121" s="15">
        <v>63751</v>
      </c>
      <c r="K121" s="14">
        <v>65011</v>
      </c>
      <c r="L121" s="15">
        <v>65625</v>
      </c>
      <c r="M121" s="14">
        <v>66033</v>
      </c>
      <c r="N121" s="15">
        <v>67049</v>
      </c>
      <c r="O121" s="14">
        <v>67671</v>
      </c>
    </row>
    <row r="122" spans="1:15">
      <c r="A122" s="14">
        <v>58281</v>
      </c>
      <c r="B122" s="15">
        <v>58478</v>
      </c>
      <c r="C122" s="14">
        <v>58650</v>
      </c>
      <c r="D122" s="15">
        <v>59008</v>
      </c>
      <c r="E122" s="14">
        <v>59087</v>
      </c>
      <c r="F122" s="15">
        <v>59332</v>
      </c>
      <c r="G122" s="14">
        <v>59479</v>
      </c>
      <c r="H122" s="15">
        <v>59826</v>
      </c>
      <c r="I122" s="14">
        <v>62861</v>
      </c>
      <c r="J122" s="15">
        <v>63763</v>
      </c>
      <c r="K122" s="14">
        <v>65014</v>
      </c>
      <c r="L122" s="15">
        <v>65632</v>
      </c>
      <c r="M122" s="14">
        <v>66039</v>
      </c>
      <c r="N122" s="15">
        <v>67057</v>
      </c>
      <c r="O122" s="14">
        <v>67673</v>
      </c>
    </row>
    <row r="123" spans="1:15">
      <c r="A123" s="14">
        <v>58318</v>
      </c>
      <c r="B123" s="15">
        <v>58480</v>
      </c>
      <c r="C123" s="14">
        <v>58651</v>
      </c>
      <c r="D123" s="15">
        <v>59010</v>
      </c>
      <c r="E123" s="14">
        <v>59211</v>
      </c>
      <c r="F123" s="15">
        <v>59336</v>
      </c>
      <c r="G123" s="14">
        <v>59480</v>
      </c>
      <c r="H123" s="15">
        <v>59827</v>
      </c>
      <c r="I123" s="14">
        <v>62865</v>
      </c>
      <c r="J123" s="15">
        <v>63764</v>
      </c>
      <c r="K123" s="14">
        <v>65017</v>
      </c>
      <c r="L123" s="15">
        <v>65634</v>
      </c>
      <c r="M123" s="14">
        <v>66042</v>
      </c>
      <c r="N123" s="15">
        <v>67102</v>
      </c>
      <c r="O123" s="14">
        <v>67675</v>
      </c>
    </row>
    <row r="124" spans="1:15">
      <c r="A124" s="14">
        <v>67736</v>
      </c>
      <c r="B124" s="15">
        <v>68759</v>
      </c>
      <c r="C124" s="14">
        <v>69128</v>
      </c>
      <c r="D124" s="15">
        <v>69366</v>
      </c>
      <c r="E124" s="14">
        <v>71406</v>
      </c>
      <c r="F124" s="15">
        <v>72013</v>
      </c>
      <c r="G124" s="14">
        <v>72519</v>
      </c>
      <c r="H124" s="15">
        <v>72776</v>
      </c>
      <c r="I124" s="14">
        <v>73642</v>
      </c>
      <c r="J124" s="15">
        <v>74083</v>
      </c>
      <c r="K124" s="14">
        <v>74759</v>
      </c>
      <c r="L124" s="15">
        <v>75559</v>
      </c>
      <c r="M124" s="14">
        <v>75960</v>
      </c>
      <c r="N124" s="15">
        <v>76824</v>
      </c>
      <c r="O124" s="14">
        <v>77482</v>
      </c>
    </row>
    <row r="125" spans="1:15">
      <c r="A125" s="14">
        <v>67741</v>
      </c>
      <c r="B125" s="15">
        <v>68760</v>
      </c>
      <c r="C125" s="14">
        <v>69131</v>
      </c>
      <c r="D125" s="15">
        <v>69367</v>
      </c>
      <c r="E125" s="14">
        <v>71414</v>
      </c>
      <c r="F125" s="15">
        <v>72014</v>
      </c>
      <c r="G125" s="14">
        <v>72528</v>
      </c>
      <c r="H125" s="15">
        <v>72826</v>
      </c>
      <c r="I125" s="14">
        <v>73658</v>
      </c>
      <c r="J125" s="15">
        <v>74085</v>
      </c>
      <c r="K125" s="14">
        <v>74760</v>
      </c>
      <c r="L125" s="15">
        <v>75560</v>
      </c>
      <c r="M125" s="14">
        <v>75973</v>
      </c>
      <c r="N125" s="15">
        <v>76827</v>
      </c>
      <c r="O125" s="14">
        <v>77597</v>
      </c>
    </row>
    <row r="126" spans="1:15">
      <c r="A126" s="14">
        <v>67744</v>
      </c>
      <c r="B126" s="15">
        <v>68774</v>
      </c>
      <c r="C126" s="14">
        <v>69132</v>
      </c>
      <c r="D126" s="15">
        <v>70372</v>
      </c>
      <c r="E126" s="14">
        <v>71416</v>
      </c>
      <c r="F126" s="15">
        <v>72026</v>
      </c>
      <c r="G126" s="14">
        <v>72530</v>
      </c>
      <c r="H126" s="15">
        <v>72839</v>
      </c>
      <c r="I126" s="14">
        <v>73659</v>
      </c>
      <c r="J126" s="15">
        <v>74364</v>
      </c>
      <c r="K126" s="14">
        <v>74761</v>
      </c>
      <c r="L126" s="15">
        <v>75565</v>
      </c>
      <c r="M126" s="14">
        <v>75974</v>
      </c>
      <c r="N126" s="15">
        <v>76828</v>
      </c>
      <c r="O126" s="14">
        <v>77612</v>
      </c>
    </row>
    <row r="127" spans="1:15">
      <c r="A127" s="14">
        <v>67761</v>
      </c>
      <c r="B127" s="15">
        <v>68778</v>
      </c>
      <c r="C127" s="14">
        <v>69140</v>
      </c>
      <c r="D127" s="15">
        <v>70426</v>
      </c>
      <c r="E127" s="14">
        <v>71419</v>
      </c>
      <c r="F127" s="15">
        <v>72027</v>
      </c>
      <c r="G127" s="14">
        <v>72531</v>
      </c>
      <c r="H127" s="15">
        <v>72841</v>
      </c>
      <c r="I127" s="14">
        <v>73660</v>
      </c>
      <c r="J127" s="15">
        <v>74369</v>
      </c>
      <c r="K127" s="14">
        <v>74766</v>
      </c>
      <c r="L127" s="15">
        <v>75630</v>
      </c>
      <c r="M127" s="14">
        <v>75977</v>
      </c>
      <c r="N127" s="15">
        <v>76831</v>
      </c>
      <c r="O127" s="14">
        <v>77616</v>
      </c>
    </row>
    <row r="128" spans="1:15">
      <c r="A128" s="14">
        <v>67762</v>
      </c>
      <c r="B128" s="15">
        <v>68813</v>
      </c>
      <c r="C128" s="14">
        <v>69141</v>
      </c>
      <c r="D128" s="15">
        <v>70441</v>
      </c>
      <c r="E128" s="14">
        <v>71425</v>
      </c>
      <c r="F128" s="15">
        <v>72030</v>
      </c>
      <c r="G128" s="14">
        <v>72533</v>
      </c>
      <c r="H128" s="15">
        <v>72851</v>
      </c>
      <c r="I128" s="14">
        <v>73667</v>
      </c>
      <c r="J128" s="15">
        <v>74370</v>
      </c>
      <c r="K128" s="14">
        <v>74826</v>
      </c>
      <c r="L128" s="15">
        <v>75631</v>
      </c>
      <c r="M128" s="14">
        <v>75980</v>
      </c>
      <c r="N128" s="15">
        <v>76832</v>
      </c>
      <c r="O128" s="14">
        <v>77622</v>
      </c>
    </row>
    <row r="129" spans="1:15">
      <c r="A129" s="14">
        <v>67764</v>
      </c>
      <c r="B129" s="15">
        <v>68821</v>
      </c>
      <c r="C129" s="14">
        <v>69142</v>
      </c>
      <c r="D129" s="15">
        <v>70450</v>
      </c>
      <c r="E129" s="14">
        <v>71428</v>
      </c>
      <c r="F129" s="15">
        <v>72031</v>
      </c>
      <c r="G129" s="14">
        <v>72538</v>
      </c>
      <c r="H129" s="15">
        <v>72852</v>
      </c>
      <c r="I129" s="14">
        <v>73719</v>
      </c>
      <c r="J129" s="15">
        <v>74442</v>
      </c>
      <c r="K129" s="14">
        <v>74839</v>
      </c>
      <c r="L129" s="15">
        <v>75639</v>
      </c>
      <c r="M129" s="14">
        <v>76093</v>
      </c>
      <c r="N129" s="15">
        <v>76836</v>
      </c>
      <c r="O129" s="14">
        <v>77623</v>
      </c>
    </row>
    <row r="130" spans="1:15">
      <c r="A130" s="14">
        <v>67831</v>
      </c>
      <c r="B130" s="15">
        <v>68823</v>
      </c>
      <c r="C130" s="14">
        <v>69144</v>
      </c>
      <c r="D130" s="15">
        <v>70522</v>
      </c>
      <c r="E130" s="14">
        <v>71439</v>
      </c>
      <c r="F130" s="15">
        <v>72038</v>
      </c>
      <c r="G130" s="14">
        <v>72542</v>
      </c>
      <c r="H130" s="15">
        <v>72854</v>
      </c>
      <c r="I130" s="14">
        <v>73722</v>
      </c>
      <c r="J130" s="15">
        <v>74455</v>
      </c>
      <c r="K130" s="14">
        <v>74845</v>
      </c>
      <c r="L130" s="15">
        <v>75651</v>
      </c>
      <c r="M130" s="14">
        <v>76241</v>
      </c>
      <c r="N130" s="15">
        <v>76841</v>
      </c>
      <c r="O130" s="14">
        <v>77624</v>
      </c>
    </row>
    <row r="131" spans="1:15">
      <c r="A131" s="14">
        <v>67836</v>
      </c>
      <c r="B131" s="15">
        <v>68828</v>
      </c>
      <c r="C131" s="14">
        <v>69147</v>
      </c>
      <c r="D131" s="15">
        <v>70532</v>
      </c>
      <c r="E131" s="14">
        <v>71450</v>
      </c>
      <c r="F131" s="15">
        <v>72048</v>
      </c>
      <c r="G131" s="14">
        <v>72546</v>
      </c>
      <c r="H131" s="15">
        <v>72856</v>
      </c>
      <c r="I131" s="14">
        <v>73734</v>
      </c>
      <c r="J131" s="15">
        <v>74457</v>
      </c>
      <c r="K131" s="14">
        <v>74867</v>
      </c>
      <c r="L131" s="15">
        <v>75661</v>
      </c>
      <c r="M131" s="14">
        <v>76246</v>
      </c>
      <c r="N131" s="15">
        <v>76845</v>
      </c>
      <c r="O131" s="14">
        <v>77661</v>
      </c>
    </row>
    <row r="132" spans="1:15">
      <c r="A132" s="14">
        <v>67839</v>
      </c>
      <c r="B132" s="15">
        <v>68833</v>
      </c>
      <c r="C132" s="14">
        <v>69148</v>
      </c>
      <c r="D132" s="15">
        <v>70569</v>
      </c>
      <c r="E132" s="14">
        <v>71455</v>
      </c>
      <c r="F132" s="15">
        <v>72051</v>
      </c>
      <c r="G132" s="14">
        <v>72560</v>
      </c>
      <c r="H132" s="15">
        <v>72857</v>
      </c>
      <c r="I132" s="14">
        <v>73744</v>
      </c>
      <c r="J132" s="15">
        <v>74521</v>
      </c>
      <c r="K132" s="14">
        <v>74871</v>
      </c>
      <c r="L132" s="15">
        <v>75666</v>
      </c>
      <c r="M132" s="14">
        <v>76251</v>
      </c>
      <c r="N132" s="15">
        <v>76848</v>
      </c>
      <c r="O132" s="14">
        <v>77663</v>
      </c>
    </row>
    <row r="133" spans="1:15">
      <c r="A133" s="14">
        <v>67840</v>
      </c>
      <c r="B133" s="15">
        <v>68834</v>
      </c>
      <c r="C133" s="14">
        <v>69149</v>
      </c>
      <c r="D133" s="15">
        <v>70630</v>
      </c>
      <c r="E133" s="14">
        <v>71462</v>
      </c>
      <c r="F133" s="15">
        <v>72069</v>
      </c>
      <c r="G133" s="14">
        <v>72561</v>
      </c>
      <c r="H133" s="15">
        <v>72860</v>
      </c>
      <c r="I133" s="14">
        <v>73746</v>
      </c>
      <c r="J133" s="15">
        <v>74523</v>
      </c>
      <c r="K133" s="14">
        <v>74878</v>
      </c>
      <c r="L133" s="15">
        <v>75669</v>
      </c>
      <c r="M133" s="14">
        <v>76255</v>
      </c>
      <c r="N133" s="15">
        <v>76849</v>
      </c>
      <c r="O133" s="14">
        <v>77664</v>
      </c>
    </row>
    <row r="134" spans="1:15">
      <c r="A134" s="14">
        <v>67841</v>
      </c>
      <c r="B134" s="15">
        <v>68855</v>
      </c>
      <c r="C134" s="14">
        <v>69152</v>
      </c>
      <c r="D134" s="15">
        <v>70631</v>
      </c>
      <c r="E134" s="14">
        <v>71468</v>
      </c>
      <c r="F134" s="15">
        <v>72072</v>
      </c>
      <c r="G134" s="14">
        <v>72566</v>
      </c>
      <c r="H134" s="15">
        <v>72926</v>
      </c>
      <c r="I134" s="14">
        <v>73753</v>
      </c>
      <c r="J134" s="15">
        <v>74525</v>
      </c>
      <c r="K134" s="14">
        <v>74930</v>
      </c>
      <c r="L134" s="15">
        <v>75681</v>
      </c>
      <c r="M134" s="14">
        <v>76263</v>
      </c>
      <c r="N134" s="15">
        <v>76852</v>
      </c>
      <c r="O134" s="14">
        <v>77830</v>
      </c>
    </row>
    <row r="135" spans="1:15">
      <c r="A135" s="14">
        <v>67842</v>
      </c>
      <c r="B135" s="15">
        <v>68859</v>
      </c>
      <c r="C135" s="14">
        <v>69155</v>
      </c>
      <c r="D135" s="15">
        <v>70632</v>
      </c>
      <c r="E135" s="14">
        <v>71472</v>
      </c>
      <c r="F135" s="15">
        <v>72073</v>
      </c>
      <c r="G135" s="14">
        <v>72569</v>
      </c>
      <c r="H135" s="15">
        <v>72955</v>
      </c>
      <c r="I135" s="14">
        <v>73755</v>
      </c>
      <c r="J135" s="15">
        <v>74528</v>
      </c>
      <c r="K135" s="14">
        <v>74931</v>
      </c>
      <c r="L135" s="15">
        <v>75683</v>
      </c>
      <c r="M135" s="14">
        <v>76363</v>
      </c>
      <c r="N135" s="15">
        <v>76853</v>
      </c>
      <c r="O135" s="14">
        <v>77831</v>
      </c>
    </row>
    <row r="136" spans="1:15">
      <c r="A136" s="14">
        <v>67844</v>
      </c>
      <c r="B136" s="15">
        <v>68860</v>
      </c>
      <c r="C136" s="14">
        <v>69156</v>
      </c>
      <c r="D136" s="15">
        <v>70637</v>
      </c>
      <c r="E136" s="14">
        <v>71473</v>
      </c>
      <c r="F136" s="15">
        <v>72075</v>
      </c>
      <c r="G136" s="14">
        <v>72578</v>
      </c>
      <c r="H136" s="15">
        <v>72959</v>
      </c>
      <c r="I136" s="14">
        <v>73761</v>
      </c>
      <c r="J136" s="15">
        <v>74529</v>
      </c>
      <c r="K136" s="14">
        <v>74935</v>
      </c>
      <c r="L136" s="15">
        <v>75692</v>
      </c>
      <c r="M136" s="14">
        <v>76388</v>
      </c>
      <c r="N136" s="15">
        <v>76854</v>
      </c>
      <c r="O136" s="14">
        <v>77853</v>
      </c>
    </row>
    <row r="137" spans="1:15">
      <c r="A137" s="14">
        <v>67850</v>
      </c>
      <c r="B137" s="15">
        <v>68871</v>
      </c>
      <c r="C137" s="14">
        <v>69157</v>
      </c>
      <c r="D137" s="15">
        <v>70643</v>
      </c>
      <c r="E137" s="14">
        <v>71631</v>
      </c>
      <c r="F137" s="15">
        <v>72080</v>
      </c>
      <c r="G137" s="14">
        <v>72583</v>
      </c>
      <c r="H137" s="15">
        <v>73014</v>
      </c>
      <c r="I137" s="14">
        <v>73763</v>
      </c>
      <c r="J137" s="15">
        <v>74531</v>
      </c>
      <c r="K137" s="14">
        <v>74937</v>
      </c>
      <c r="L137" s="15">
        <v>75760</v>
      </c>
      <c r="M137" s="14">
        <v>76429</v>
      </c>
      <c r="N137" s="15">
        <v>76856</v>
      </c>
      <c r="O137" s="14">
        <v>77863</v>
      </c>
    </row>
    <row r="138" spans="1:15">
      <c r="A138" s="14">
        <v>67853</v>
      </c>
      <c r="B138" s="15">
        <v>68879</v>
      </c>
      <c r="C138" s="14">
        <v>69161</v>
      </c>
      <c r="D138" s="15">
        <v>70651</v>
      </c>
      <c r="E138" s="14">
        <v>71651</v>
      </c>
      <c r="F138" s="15">
        <v>72121</v>
      </c>
      <c r="G138" s="14">
        <v>72584</v>
      </c>
      <c r="H138" s="15">
        <v>73016</v>
      </c>
      <c r="I138" s="14">
        <v>73768</v>
      </c>
      <c r="J138" s="15">
        <v>74536</v>
      </c>
      <c r="K138" s="14">
        <v>74939</v>
      </c>
      <c r="L138" s="15">
        <v>75764</v>
      </c>
      <c r="M138" s="14">
        <v>76433</v>
      </c>
      <c r="N138" s="15">
        <v>76858</v>
      </c>
      <c r="O138" s="14">
        <v>77865</v>
      </c>
    </row>
    <row r="139" spans="1:15">
      <c r="A139" s="14">
        <v>67857</v>
      </c>
      <c r="B139" s="15">
        <v>68926</v>
      </c>
      <c r="C139" s="14">
        <v>69163</v>
      </c>
      <c r="D139" s="15">
        <v>70652</v>
      </c>
      <c r="E139" s="14">
        <v>71652</v>
      </c>
      <c r="F139" s="15">
        <v>72123</v>
      </c>
      <c r="G139" s="14">
        <v>72587</v>
      </c>
      <c r="H139" s="15">
        <v>73038</v>
      </c>
      <c r="I139" s="14">
        <v>73770</v>
      </c>
      <c r="J139" s="15">
        <v>74538</v>
      </c>
      <c r="K139" s="14">
        <v>74942</v>
      </c>
      <c r="L139" s="15">
        <v>75770</v>
      </c>
      <c r="M139" s="14">
        <v>76444</v>
      </c>
      <c r="N139" s="15">
        <v>76859</v>
      </c>
      <c r="O139" s="14">
        <v>77961</v>
      </c>
    </row>
    <row r="140" spans="1:15">
      <c r="A140" s="14">
        <v>67862</v>
      </c>
      <c r="B140" s="15">
        <v>68934</v>
      </c>
      <c r="C140" s="14">
        <v>69166</v>
      </c>
      <c r="D140" s="15">
        <v>70653</v>
      </c>
      <c r="E140" s="14">
        <v>71659</v>
      </c>
      <c r="F140" s="15">
        <v>72140</v>
      </c>
      <c r="G140" s="14">
        <v>72617</v>
      </c>
      <c r="H140" s="15">
        <v>73040</v>
      </c>
      <c r="I140" s="14">
        <v>73842</v>
      </c>
      <c r="J140" s="15">
        <v>74543</v>
      </c>
      <c r="K140" s="14">
        <v>74949</v>
      </c>
      <c r="L140" s="15">
        <v>75772</v>
      </c>
      <c r="M140" s="14">
        <v>76449</v>
      </c>
      <c r="N140" s="15">
        <v>76869</v>
      </c>
      <c r="O140" s="14">
        <v>77969</v>
      </c>
    </row>
    <row r="141" spans="1:15">
      <c r="A141" s="14">
        <v>67863</v>
      </c>
      <c r="B141" s="15">
        <v>68936</v>
      </c>
      <c r="C141" s="14">
        <v>69167</v>
      </c>
      <c r="D141" s="15">
        <v>70656</v>
      </c>
      <c r="E141" s="14">
        <v>71677</v>
      </c>
      <c r="F141" s="15">
        <v>72141</v>
      </c>
      <c r="G141" s="14">
        <v>72624</v>
      </c>
      <c r="H141" s="15">
        <v>73041</v>
      </c>
      <c r="I141" s="14">
        <v>73843</v>
      </c>
      <c r="J141" s="15">
        <v>74549</v>
      </c>
      <c r="K141" s="14">
        <v>74957</v>
      </c>
      <c r="L141" s="15">
        <v>75778</v>
      </c>
      <c r="M141" s="14">
        <v>76452</v>
      </c>
      <c r="N141" s="15">
        <v>76870</v>
      </c>
      <c r="O141" s="14">
        <v>77970</v>
      </c>
    </row>
    <row r="142" spans="1:15">
      <c r="A142" s="14">
        <v>67868</v>
      </c>
      <c r="B142" s="15">
        <v>68943</v>
      </c>
      <c r="C142" s="14">
        <v>69168</v>
      </c>
      <c r="D142" s="15">
        <v>71002</v>
      </c>
      <c r="E142" s="14">
        <v>71721</v>
      </c>
      <c r="F142" s="15">
        <v>72152</v>
      </c>
      <c r="G142" s="14">
        <v>72628</v>
      </c>
      <c r="H142" s="15">
        <v>73042</v>
      </c>
      <c r="I142" s="14">
        <v>73844</v>
      </c>
      <c r="J142" s="15">
        <v>74552</v>
      </c>
      <c r="K142" s="14">
        <v>74962</v>
      </c>
      <c r="L142" s="15">
        <v>75785</v>
      </c>
      <c r="M142" s="14">
        <v>76453</v>
      </c>
      <c r="N142" s="15">
        <v>76871</v>
      </c>
      <c r="O142" s="14">
        <v>77973</v>
      </c>
    </row>
    <row r="143" spans="1:15">
      <c r="A143" s="14">
        <v>67870</v>
      </c>
      <c r="B143" s="15">
        <v>68946</v>
      </c>
      <c r="C143" s="14">
        <v>69169</v>
      </c>
      <c r="D143" s="15">
        <v>71003</v>
      </c>
      <c r="E143" s="14">
        <v>71722</v>
      </c>
      <c r="F143" s="15">
        <v>72153</v>
      </c>
      <c r="G143" s="14">
        <v>72639</v>
      </c>
      <c r="H143" s="15">
        <v>73043</v>
      </c>
      <c r="I143" s="14">
        <v>73848</v>
      </c>
      <c r="J143" s="15">
        <v>74555</v>
      </c>
      <c r="K143" s="14">
        <v>74963</v>
      </c>
      <c r="L143" s="15">
        <v>75792</v>
      </c>
      <c r="M143" s="14">
        <v>76459</v>
      </c>
      <c r="N143" s="15">
        <v>76872</v>
      </c>
      <c r="O143" s="14">
        <v>77989</v>
      </c>
    </row>
    <row r="144" spans="1:15">
      <c r="A144" s="14">
        <v>67879</v>
      </c>
      <c r="B144" s="15">
        <v>68948</v>
      </c>
      <c r="C144" s="14">
        <v>69201</v>
      </c>
      <c r="D144" s="15">
        <v>71016</v>
      </c>
      <c r="E144" s="14">
        <v>71726</v>
      </c>
      <c r="F144" s="15">
        <v>72165</v>
      </c>
      <c r="G144" s="14">
        <v>72640</v>
      </c>
      <c r="H144" s="15">
        <v>73056</v>
      </c>
      <c r="I144" s="14">
        <v>73851</v>
      </c>
      <c r="J144" s="15">
        <v>74556</v>
      </c>
      <c r="K144" s="14">
        <v>74966</v>
      </c>
      <c r="L144" s="15">
        <v>75833</v>
      </c>
      <c r="M144" s="14">
        <v>76463</v>
      </c>
      <c r="N144" s="15">
        <v>76873</v>
      </c>
      <c r="O144" s="14">
        <v>77993</v>
      </c>
    </row>
    <row r="145" spans="1:15">
      <c r="A145" s="14">
        <v>67953</v>
      </c>
      <c r="B145" s="15">
        <v>68972</v>
      </c>
      <c r="C145" s="14">
        <v>69210</v>
      </c>
      <c r="D145" s="15">
        <v>71021</v>
      </c>
      <c r="E145" s="14">
        <v>71764</v>
      </c>
      <c r="F145" s="15">
        <v>72166</v>
      </c>
      <c r="G145" s="14">
        <v>72641</v>
      </c>
      <c r="H145" s="15">
        <v>73058</v>
      </c>
      <c r="I145" s="14">
        <v>73855</v>
      </c>
      <c r="J145" s="15">
        <v>74557</v>
      </c>
      <c r="K145" s="14">
        <v>75105</v>
      </c>
      <c r="L145" s="15">
        <v>75838</v>
      </c>
      <c r="M145" s="14">
        <v>76464</v>
      </c>
      <c r="N145" s="15">
        <v>76878</v>
      </c>
      <c r="O145" s="14">
        <v>78005</v>
      </c>
    </row>
    <row r="146" spans="1:15">
      <c r="A146" s="14">
        <v>67954</v>
      </c>
      <c r="B146" s="15">
        <v>68977</v>
      </c>
      <c r="C146" s="14">
        <v>69211</v>
      </c>
      <c r="D146" s="15">
        <v>71031</v>
      </c>
      <c r="E146" s="14">
        <v>71827</v>
      </c>
      <c r="F146" s="15">
        <v>72167</v>
      </c>
      <c r="G146" s="14">
        <v>72645</v>
      </c>
      <c r="H146" s="15">
        <v>73067</v>
      </c>
      <c r="I146" s="14">
        <v>73931</v>
      </c>
      <c r="J146" s="15">
        <v>74558</v>
      </c>
      <c r="K146" s="14">
        <v>75109</v>
      </c>
      <c r="L146" s="15">
        <v>75847</v>
      </c>
      <c r="M146" s="14">
        <v>76472</v>
      </c>
      <c r="N146" s="15">
        <v>76880</v>
      </c>
      <c r="O146" s="14">
        <v>78008</v>
      </c>
    </row>
    <row r="147" spans="1:15">
      <c r="A147" s="14">
        <v>68019</v>
      </c>
      <c r="B147" s="15">
        <v>69020</v>
      </c>
      <c r="C147" s="14">
        <v>69212</v>
      </c>
      <c r="D147" s="15">
        <v>71048</v>
      </c>
      <c r="E147" s="14">
        <v>71831</v>
      </c>
      <c r="F147" s="15">
        <v>72168</v>
      </c>
      <c r="G147" s="14">
        <v>72648</v>
      </c>
      <c r="H147" s="15">
        <v>73079</v>
      </c>
      <c r="I147" s="14">
        <v>73933</v>
      </c>
      <c r="J147" s="15">
        <v>74559</v>
      </c>
      <c r="K147" s="14">
        <v>75153</v>
      </c>
      <c r="L147" s="15">
        <v>75850</v>
      </c>
      <c r="M147" s="14">
        <v>76518</v>
      </c>
      <c r="N147" s="15">
        <v>76882</v>
      </c>
      <c r="O147" s="14">
        <v>78011</v>
      </c>
    </row>
    <row r="148" spans="1:15">
      <c r="A148" s="14">
        <v>68029</v>
      </c>
      <c r="B148" s="15">
        <v>69023</v>
      </c>
      <c r="C148" s="14">
        <v>69214</v>
      </c>
      <c r="D148" s="15">
        <v>71064</v>
      </c>
      <c r="E148" s="14">
        <v>71833</v>
      </c>
      <c r="F148" s="15">
        <v>72328</v>
      </c>
      <c r="G148" s="14">
        <v>72650</v>
      </c>
      <c r="H148" s="15">
        <v>73082</v>
      </c>
      <c r="I148" s="14">
        <v>73937</v>
      </c>
      <c r="J148" s="15">
        <v>74560</v>
      </c>
      <c r="K148" s="14">
        <v>75157</v>
      </c>
      <c r="L148" s="15">
        <v>75851</v>
      </c>
      <c r="M148" s="14">
        <v>76525</v>
      </c>
      <c r="N148" s="15">
        <v>76884</v>
      </c>
      <c r="O148" s="14">
        <v>78014</v>
      </c>
    </row>
    <row r="149" spans="1:15">
      <c r="A149" s="14">
        <v>68055</v>
      </c>
      <c r="B149" s="15">
        <v>69024</v>
      </c>
      <c r="C149" s="14">
        <v>69216</v>
      </c>
      <c r="D149" s="15">
        <v>71067</v>
      </c>
      <c r="E149" s="14">
        <v>71834</v>
      </c>
      <c r="F149" s="15">
        <v>72367</v>
      </c>
      <c r="G149" s="14">
        <v>72655</v>
      </c>
      <c r="H149" s="15">
        <v>73430</v>
      </c>
      <c r="I149" s="14">
        <v>73939</v>
      </c>
      <c r="J149" s="15">
        <v>74562</v>
      </c>
      <c r="K149" s="14">
        <v>75410</v>
      </c>
      <c r="L149" s="15">
        <v>75852</v>
      </c>
      <c r="M149" s="14">
        <v>76531</v>
      </c>
      <c r="N149" s="15">
        <v>76885</v>
      </c>
      <c r="O149" s="14">
        <v>78019</v>
      </c>
    </row>
    <row r="150" spans="1:15">
      <c r="A150" s="14">
        <v>68330</v>
      </c>
      <c r="B150" s="15">
        <v>69026</v>
      </c>
      <c r="C150" s="14">
        <v>69218</v>
      </c>
      <c r="D150" s="15">
        <v>71070</v>
      </c>
      <c r="E150" s="14">
        <v>71836</v>
      </c>
      <c r="F150" s="15">
        <v>72368</v>
      </c>
      <c r="G150" s="14">
        <v>72663</v>
      </c>
      <c r="H150" s="15">
        <v>73433</v>
      </c>
      <c r="I150" s="14">
        <v>73944</v>
      </c>
      <c r="J150" s="15">
        <v>74563</v>
      </c>
      <c r="K150" s="14">
        <v>75416</v>
      </c>
      <c r="L150" s="15">
        <v>75862</v>
      </c>
      <c r="M150" s="14">
        <v>76538</v>
      </c>
      <c r="N150" s="15">
        <v>76887</v>
      </c>
      <c r="O150" s="14">
        <v>78021</v>
      </c>
    </row>
    <row r="151" spans="1:15">
      <c r="A151" s="14">
        <v>68381</v>
      </c>
      <c r="B151" s="15">
        <v>69027</v>
      </c>
      <c r="C151" s="14">
        <v>69219</v>
      </c>
      <c r="D151" s="15">
        <v>71223</v>
      </c>
      <c r="E151" s="14">
        <v>71839</v>
      </c>
      <c r="F151" s="15">
        <v>72379</v>
      </c>
      <c r="G151" s="14">
        <v>72670</v>
      </c>
      <c r="H151" s="15">
        <v>73434</v>
      </c>
      <c r="I151" s="14">
        <v>73946</v>
      </c>
      <c r="J151" s="15">
        <v>74569</v>
      </c>
      <c r="K151" s="14">
        <v>75417</v>
      </c>
      <c r="L151" s="15">
        <v>75865</v>
      </c>
      <c r="M151" s="14">
        <v>76565</v>
      </c>
      <c r="N151" s="15">
        <v>76888</v>
      </c>
      <c r="O151" s="14">
        <v>78024</v>
      </c>
    </row>
    <row r="152" spans="1:15">
      <c r="A152" s="14">
        <v>68429</v>
      </c>
      <c r="B152" s="15">
        <v>69030</v>
      </c>
      <c r="C152" s="14">
        <v>69220</v>
      </c>
      <c r="D152" s="15">
        <v>71250</v>
      </c>
      <c r="E152" s="14">
        <v>71841</v>
      </c>
      <c r="F152" s="15">
        <v>72394</v>
      </c>
      <c r="G152" s="14">
        <v>72675</v>
      </c>
      <c r="H152" s="15">
        <v>73435</v>
      </c>
      <c r="I152" s="14">
        <v>73947</v>
      </c>
      <c r="J152" s="15">
        <v>74571</v>
      </c>
      <c r="K152" s="14">
        <v>75431</v>
      </c>
      <c r="L152" s="15">
        <v>75926</v>
      </c>
      <c r="M152" s="14">
        <v>76566</v>
      </c>
      <c r="N152" s="15">
        <v>76930</v>
      </c>
      <c r="O152" s="14">
        <v>78027</v>
      </c>
    </row>
    <row r="153" spans="1:15">
      <c r="A153" s="14">
        <v>68444</v>
      </c>
      <c r="B153" s="15">
        <v>69032</v>
      </c>
      <c r="C153" s="14">
        <v>69221</v>
      </c>
      <c r="D153" s="15">
        <v>71253</v>
      </c>
      <c r="E153" s="14">
        <v>71845</v>
      </c>
      <c r="F153" s="15">
        <v>72410</v>
      </c>
      <c r="G153" s="14">
        <v>72677</v>
      </c>
      <c r="H153" s="15">
        <v>73450</v>
      </c>
      <c r="I153" s="14">
        <v>73949</v>
      </c>
      <c r="J153" s="15">
        <v>74572</v>
      </c>
      <c r="K153" s="14">
        <v>75432</v>
      </c>
      <c r="L153" s="15">
        <v>75928</v>
      </c>
      <c r="M153" s="14">
        <v>76626</v>
      </c>
      <c r="N153" s="15">
        <v>76939</v>
      </c>
      <c r="O153" s="14">
        <v>78058</v>
      </c>
    </row>
    <row r="154" spans="1:15">
      <c r="A154" s="14">
        <v>68621</v>
      </c>
      <c r="B154" s="15">
        <v>69034</v>
      </c>
      <c r="C154" s="14">
        <v>69331</v>
      </c>
      <c r="D154" s="15">
        <v>71260</v>
      </c>
      <c r="E154" s="14">
        <v>71846</v>
      </c>
      <c r="F154" s="15">
        <v>72421</v>
      </c>
      <c r="G154" s="14">
        <v>72680</v>
      </c>
      <c r="H154" s="15">
        <v>73456</v>
      </c>
      <c r="I154" s="14">
        <v>74001</v>
      </c>
      <c r="J154" s="15">
        <v>74574</v>
      </c>
      <c r="K154" s="14">
        <v>75433</v>
      </c>
      <c r="L154" s="15">
        <v>75929</v>
      </c>
      <c r="M154" s="14">
        <v>76636</v>
      </c>
      <c r="N154" s="15">
        <v>76950</v>
      </c>
      <c r="O154" s="14">
        <v>78072</v>
      </c>
    </row>
    <row r="155" spans="1:15">
      <c r="A155" s="14">
        <v>68631</v>
      </c>
      <c r="B155" s="15">
        <v>69037</v>
      </c>
      <c r="C155" s="14">
        <v>69335</v>
      </c>
      <c r="D155" s="15">
        <v>71264</v>
      </c>
      <c r="E155" s="14">
        <v>71853</v>
      </c>
      <c r="F155" s="15">
        <v>72424</v>
      </c>
      <c r="G155" s="14">
        <v>72682</v>
      </c>
      <c r="H155" s="15">
        <v>73461</v>
      </c>
      <c r="I155" s="14">
        <v>74002</v>
      </c>
      <c r="J155" s="15">
        <v>74576</v>
      </c>
      <c r="K155" s="14">
        <v>75436</v>
      </c>
      <c r="L155" s="15">
        <v>75930</v>
      </c>
      <c r="M155" s="14">
        <v>76641</v>
      </c>
      <c r="N155" s="15">
        <v>76953</v>
      </c>
      <c r="O155" s="14">
        <v>78074</v>
      </c>
    </row>
    <row r="156" spans="1:15">
      <c r="A156" s="14">
        <v>68637</v>
      </c>
      <c r="B156" s="15">
        <v>69038</v>
      </c>
      <c r="C156" s="14">
        <v>69340</v>
      </c>
      <c r="D156" s="15">
        <v>71277</v>
      </c>
      <c r="E156" s="14">
        <v>71858</v>
      </c>
      <c r="F156" s="15">
        <v>72425</v>
      </c>
      <c r="G156" s="14">
        <v>72683</v>
      </c>
      <c r="H156" s="15">
        <v>73488</v>
      </c>
      <c r="I156" s="14">
        <v>74027</v>
      </c>
      <c r="J156" s="15">
        <v>74650</v>
      </c>
      <c r="K156" s="14">
        <v>75450</v>
      </c>
      <c r="L156" s="15">
        <v>75931</v>
      </c>
      <c r="M156" s="14">
        <v>76651</v>
      </c>
      <c r="N156" s="15">
        <v>76955</v>
      </c>
      <c r="O156" s="14">
        <v>78104</v>
      </c>
    </row>
    <row r="157" spans="1:15">
      <c r="A157" s="14">
        <v>68659</v>
      </c>
      <c r="B157" s="15">
        <v>69039</v>
      </c>
      <c r="C157" s="14">
        <v>69343</v>
      </c>
      <c r="D157" s="15">
        <v>71279</v>
      </c>
      <c r="E157" s="14">
        <v>71861</v>
      </c>
      <c r="F157" s="15">
        <v>72428</v>
      </c>
      <c r="G157" s="14">
        <v>72685</v>
      </c>
      <c r="H157" s="15">
        <v>73543</v>
      </c>
      <c r="I157" s="14">
        <v>74028</v>
      </c>
      <c r="J157" s="15">
        <v>74721</v>
      </c>
      <c r="K157" s="14">
        <v>75476</v>
      </c>
      <c r="L157" s="15">
        <v>75932</v>
      </c>
      <c r="M157" s="14">
        <v>76656</v>
      </c>
      <c r="N157" s="15">
        <v>77368</v>
      </c>
      <c r="O157" s="14">
        <v>78344</v>
      </c>
    </row>
    <row r="158" spans="1:15">
      <c r="A158" s="14">
        <v>68714</v>
      </c>
      <c r="B158" s="15">
        <v>69040</v>
      </c>
      <c r="C158" s="14">
        <v>69345</v>
      </c>
      <c r="D158" s="15">
        <v>71326</v>
      </c>
      <c r="E158" s="14">
        <v>71935</v>
      </c>
      <c r="F158" s="15">
        <v>72459</v>
      </c>
      <c r="G158" s="14">
        <v>72686</v>
      </c>
      <c r="H158" s="15">
        <v>73544</v>
      </c>
      <c r="I158" s="14">
        <v>74029</v>
      </c>
      <c r="J158" s="15">
        <v>74735</v>
      </c>
      <c r="K158" s="14">
        <v>75477</v>
      </c>
      <c r="L158" s="15">
        <v>75933</v>
      </c>
      <c r="M158" s="14">
        <v>76682</v>
      </c>
      <c r="N158" s="15">
        <v>77404</v>
      </c>
      <c r="O158" s="14">
        <v>78349</v>
      </c>
    </row>
    <row r="159" spans="1:15">
      <c r="A159" s="14">
        <v>68719</v>
      </c>
      <c r="B159" s="15">
        <v>69044</v>
      </c>
      <c r="C159" s="14">
        <v>69346</v>
      </c>
      <c r="D159" s="15">
        <v>71340</v>
      </c>
      <c r="E159" s="14">
        <v>71962</v>
      </c>
      <c r="F159" s="15">
        <v>72465</v>
      </c>
      <c r="G159" s="14">
        <v>72687</v>
      </c>
      <c r="H159" s="15">
        <v>73559</v>
      </c>
      <c r="I159" s="14">
        <v>74035</v>
      </c>
      <c r="J159" s="15">
        <v>74736</v>
      </c>
      <c r="K159" s="14">
        <v>75479</v>
      </c>
      <c r="L159" s="15">
        <v>75938</v>
      </c>
      <c r="M159" s="14">
        <v>76686</v>
      </c>
      <c r="N159" s="15">
        <v>77428</v>
      </c>
      <c r="O159" s="14">
        <v>78353</v>
      </c>
    </row>
    <row r="160" spans="1:15">
      <c r="A160" s="14">
        <v>68726</v>
      </c>
      <c r="B160" s="15">
        <v>69045</v>
      </c>
      <c r="C160" s="14">
        <v>69347</v>
      </c>
      <c r="D160" s="15">
        <v>71341</v>
      </c>
      <c r="E160" s="14">
        <v>71969</v>
      </c>
      <c r="F160" s="15">
        <v>72466</v>
      </c>
      <c r="G160" s="14">
        <v>72717</v>
      </c>
      <c r="H160" s="15">
        <v>73571</v>
      </c>
      <c r="I160" s="14">
        <v>74042</v>
      </c>
      <c r="J160" s="15">
        <v>74738</v>
      </c>
      <c r="K160" s="14">
        <v>75480</v>
      </c>
      <c r="L160" s="15">
        <v>75943</v>
      </c>
      <c r="M160" s="14">
        <v>76687</v>
      </c>
      <c r="N160" s="15">
        <v>77430</v>
      </c>
      <c r="O160" s="14">
        <v>78360</v>
      </c>
    </row>
    <row r="161" spans="1:15">
      <c r="A161" s="14">
        <v>68735</v>
      </c>
      <c r="B161" s="15">
        <v>69046</v>
      </c>
      <c r="C161" s="14">
        <v>69350</v>
      </c>
      <c r="D161" s="15">
        <v>71343</v>
      </c>
      <c r="E161" s="14">
        <v>71973</v>
      </c>
      <c r="F161" s="15">
        <v>72482</v>
      </c>
      <c r="G161" s="14">
        <v>72729</v>
      </c>
      <c r="H161" s="15">
        <v>73625</v>
      </c>
      <c r="I161" s="14">
        <v>74046</v>
      </c>
      <c r="J161" s="15">
        <v>74748</v>
      </c>
      <c r="K161" s="14">
        <v>75492</v>
      </c>
      <c r="L161" s="15">
        <v>75944</v>
      </c>
      <c r="M161" s="14">
        <v>76690</v>
      </c>
      <c r="N161" s="15">
        <v>77431</v>
      </c>
      <c r="O161" s="14">
        <v>78369</v>
      </c>
    </row>
    <row r="162" spans="1:15">
      <c r="A162" s="14">
        <v>68742</v>
      </c>
      <c r="B162" s="15">
        <v>69121</v>
      </c>
      <c r="C162" s="14">
        <v>69351</v>
      </c>
      <c r="D162" s="15">
        <v>71375</v>
      </c>
      <c r="E162" s="14">
        <v>72001</v>
      </c>
      <c r="F162" s="15">
        <v>72512</v>
      </c>
      <c r="G162" s="14">
        <v>72742</v>
      </c>
      <c r="H162" s="15">
        <v>73627</v>
      </c>
      <c r="I162" s="14">
        <v>74056</v>
      </c>
      <c r="J162" s="15">
        <v>74753</v>
      </c>
      <c r="K162" s="14">
        <v>75554</v>
      </c>
      <c r="L162" s="15">
        <v>75946</v>
      </c>
      <c r="M162" s="14">
        <v>76693</v>
      </c>
      <c r="N162" s="15">
        <v>77444</v>
      </c>
      <c r="O162" s="14">
        <v>78376</v>
      </c>
    </row>
    <row r="163" spans="1:15">
      <c r="A163" s="14">
        <v>68746</v>
      </c>
      <c r="B163" s="15">
        <v>69123</v>
      </c>
      <c r="C163" s="14">
        <v>69354</v>
      </c>
      <c r="D163" s="15">
        <v>71401</v>
      </c>
      <c r="E163" s="14">
        <v>72003</v>
      </c>
      <c r="F163" s="15">
        <v>72515</v>
      </c>
      <c r="G163" s="14">
        <v>72752</v>
      </c>
      <c r="H163" s="15">
        <v>73628</v>
      </c>
      <c r="I163" s="14">
        <v>74071</v>
      </c>
      <c r="J163" s="15">
        <v>74755</v>
      </c>
      <c r="K163" s="14">
        <v>75555</v>
      </c>
      <c r="L163" s="15">
        <v>75948</v>
      </c>
      <c r="M163" s="14">
        <v>76803</v>
      </c>
      <c r="N163" s="15">
        <v>77460</v>
      </c>
      <c r="O163" s="14">
        <v>78536</v>
      </c>
    </row>
    <row r="164" spans="1:15">
      <c r="A164" s="14">
        <v>68753</v>
      </c>
      <c r="B164" s="15">
        <v>69127</v>
      </c>
      <c r="C164" s="14">
        <v>69360</v>
      </c>
      <c r="D164" s="15">
        <v>71403</v>
      </c>
      <c r="E164" s="14">
        <v>72004</v>
      </c>
      <c r="F164" s="15">
        <v>72517</v>
      </c>
      <c r="G164" s="14">
        <v>72760</v>
      </c>
      <c r="H164" s="15">
        <v>73638</v>
      </c>
      <c r="I164" s="14">
        <v>74072</v>
      </c>
      <c r="J164" s="15">
        <v>74756</v>
      </c>
      <c r="K164" s="14">
        <v>75558</v>
      </c>
      <c r="L164" s="15">
        <v>75959</v>
      </c>
      <c r="M164" s="14">
        <v>76820</v>
      </c>
      <c r="N164" s="15">
        <v>77468</v>
      </c>
      <c r="O164" s="14">
        <v>78547</v>
      </c>
    </row>
    <row r="165" spans="1:15">
      <c r="A165" s="14">
        <v>78563</v>
      </c>
      <c r="B165" s="15">
        <v>79034</v>
      </c>
      <c r="C165" s="14">
        <v>79748</v>
      </c>
      <c r="D165" s="15">
        <v>80745</v>
      </c>
      <c r="E165" s="14">
        <v>81071</v>
      </c>
      <c r="F165" s="15">
        <v>82058</v>
      </c>
      <c r="G165" s="14">
        <v>82723</v>
      </c>
      <c r="H165" s="15">
        <v>83346</v>
      </c>
      <c r="I165" s="14">
        <v>83860</v>
      </c>
      <c r="J165" s="15">
        <v>85264</v>
      </c>
      <c r="K165" s="14">
        <v>86034</v>
      </c>
      <c r="L165" s="15">
        <v>87027</v>
      </c>
      <c r="M165" s="14">
        <v>87551</v>
      </c>
      <c r="N165" s="15">
        <v>88025</v>
      </c>
      <c r="O165" s="14">
        <v>88411</v>
      </c>
    </row>
    <row r="166" spans="1:15">
      <c r="A166" s="14">
        <v>78564</v>
      </c>
      <c r="B166" s="15">
        <v>79040</v>
      </c>
      <c r="C166" s="14">
        <v>79754</v>
      </c>
      <c r="D166" s="15">
        <v>80749</v>
      </c>
      <c r="E166" s="14">
        <v>81077</v>
      </c>
      <c r="F166" s="15">
        <v>82061</v>
      </c>
      <c r="G166" s="14">
        <v>82725</v>
      </c>
      <c r="H166" s="15">
        <v>83425</v>
      </c>
      <c r="I166" s="14">
        <v>83866</v>
      </c>
      <c r="J166" s="15">
        <v>85322</v>
      </c>
      <c r="K166" s="14">
        <v>86035</v>
      </c>
      <c r="L166" s="15">
        <v>87029</v>
      </c>
      <c r="M166" s="14">
        <v>87556</v>
      </c>
      <c r="N166" s="15">
        <v>88026</v>
      </c>
      <c r="O166" s="14">
        <v>88414</v>
      </c>
    </row>
    <row r="167" spans="1:15">
      <c r="A167" s="14">
        <v>78588</v>
      </c>
      <c r="B167" s="15">
        <v>79046</v>
      </c>
      <c r="C167" s="14">
        <v>79755</v>
      </c>
      <c r="D167" s="15">
        <v>80754</v>
      </c>
      <c r="E167" s="14">
        <v>81081</v>
      </c>
      <c r="F167" s="15">
        <v>82081</v>
      </c>
      <c r="G167" s="14">
        <v>82727</v>
      </c>
      <c r="H167" s="15">
        <v>83446</v>
      </c>
      <c r="I167" s="14">
        <v>83870</v>
      </c>
      <c r="J167" s="15">
        <v>85328</v>
      </c>
      <c r="K167" s="14">
        <v>86038</v>
      </c>
      <c r="L167" s="15">
        <v>87032</v>
      </c>
      <c r="M167" s="14">
        <v>87562</v>
      </c>
      <c r="N167" s="15">
        <v>88031</v>
      </c>
      <c r="O167" s="14">
        <v>88415</v>
      </c>
    </row>
    <row r="168" spans="1:15">
      <c r="A168" s="14">
        <v>78591</v>
      </c>
      <c r="B168" s="15">
        <v>79051</v>
      </c>
      <c r="C168" s="14">
        <v>79759</v>
      </c>
      <c r="D168" s="15">
        <v>80755</v>
      </c>
      <c r="E168" s="14">
        <v>81084</v>
      </c>
      <c r="F168" s="15">
        <v>82083</v>
      </c>
      <c r="G168" s="14">
        <v>82729</v>
      </c>
      <c r="H168" s="15">
        <v>83462</v>
      </c>
      <c r="I168" s="14">
        <v>84023</v>
      </c>
      <c r="J168" s="15">
        <v>85332</v>
      </c>
      <c r="K168" s="14">
        <v>86043</v>
      </c>
      <c r="L168" s="15">
        <v>87036</v>
      </c>
      <c r="M168" s="14">
        <v>87564</v>
      </c>
      <c r="N168" s="15">
        <v>88034</v>
      </c>
      <c r="O168" s="14">
        <v>88417</v>
      </c>
    </row>
    <row r="169" spans="1:15">
      <c r="A169" s="14">
        <v>78607</v>
      </c>
      <c r="B169" s="15">
        <v>79056</v>
      </c>
      <c r="C169" s="14">
        <v>79770</v>
      </c>
      <c r="D169" s="15">
        <v>80801</v>
      </c>
      <c r="E169" s="14">
        <v>81089</v>
      </c>
      <c r="F169" s="15">
        <v>82084</v>
      </c>
      <c r="G169" s="14">
        <v>82730</v>
      </c>
      <c r="H169" s="15">
        <v>83463</v>
      </c>
      <c r="I169" s="14">
        <v>84024</v>
      </c>
      <c r="J169" s="15">
        <v>85333</v>
      </c>
      <c r="K169" s="14">
        <v>86044</v>
      </c>
      <c r="L169" s="15">
        <v>87040</v>
      </c>
      <c r="M169" s="14">
        <v>87565</v>
      </c>
      <c r="N169" s="15">
        <v>88038</v>
      </c>
      <c r="O169" s="14">
        <v>88418</v>
      </c>
    </row>
    <row r="170" spans="1:15">
      <c r="A170" s="14">
        <v>78608</v>
      </c>
      <c r="B170" s="15">
        <v>79057</v>
      </c>
      <c r="C170" s="14">
        <v>79778</v>
      </c>
      <c r="D170" s="15">
        <v>80802</v>
      </c>
      <c r="E170" s="14">
        <v>81090</v>
      </c>
      <c r="F170" s="15">
        <v>82190</v>
      </c>
      <c r="G170" s="14">
        <v>82731</v>
      </c>
      <c r="H170" s="15">
        <v>83464</v>
      </c>
      <c r="I170" s="14">
        <v>84027</v>
      </c>
      <c r="J170" s="15">
        <v>85341</v>
      </c>
      <c r="K170" s="14">
        <v>86053</v>
      </c>
      <c r="L170" s="15">
        <v>87045</v>
      </c>
      <c r="M170" s="14">
        <v>87573</v>
      </c>
      <c r="N170" s="15">
        <v>88041</v>
      </c>
      <c r="O170" s="14">
        <v>88419</v>
      </c>
    </row>
    <row r="171" spans="1:15">
      <c r="A171" s="14">
        <v>78618</v>
      </c>
      <c r="B171" s="15">
        <v>79058</v>
      </c>
      <c r="C171" s="14">
        <v>79789</v>
      </c>
      <c r="D171" s="15">
        <v>80804</v>
      </c>
      <c r="E171" s="14">
        <v>81091</v>
      </c>
      <c r="F171" s="15">
        <v>82210</v>
      </c>
      <c r="G171" s="14">
        <v>82831</v>
      </c>
      <c r="H171" s="15">
        <v>83465</v>
      </c>
      <c r="I171" s="14">
        <v>84034</v>
      </c>
      <c r="J171" s="15">
        <v>85342</v>
      </c>
      <c r="K171" s="14">
        <v>86054</v>
      </c>
      <c r="L171" s="15">
        <v>87046</v>
      </c>
      <c r="M171" s="14">
        <v>87575</v>
      </c>
      <c r="N171" s="15">
        <v>88042</v>
      </c>
      <c r="O171" s="14">
        <v>88421</v>
      </c>
    </row>
    <row r="172" spans="1:15">
      <c r="A172" s="14">
        <v>78632</v>
      </c>
      <c r="B172" s="15">
        <v>79062</v>
      </c>
      <c r="C172" s="14">
        <v>79837</v>
      </c>
      <c r="D172" s="15">
        <v>80805</v>
      </c>
      <c r="E172" s="14">
        <v>81124</v>
      </c>
      <c r="F172" s="15">
        <v>82213</v>
      </c>
      <c r="G172" s="14">
        <v>82835</v>
      </c>
      <c r="H172" s="15">
        <v>83466</v>
      </c>
      <c r="I172" s="14">
        <v>84046</v>
      </c>
      <c r="J172" s="15">
        <v>85347</v>
      </c>
      <c r="K172" s="14">
        <v>86320</v>
      </c>
      <c r="L172" s="15">
        <v>87056</v>
      </c>
      <c r="M172" s="14">
        <v>87577</v>
      </c>
      <c r="N172" s="15">
        <v>88045</v>
      </c>
      <c r="O172" s="14">
        <v>88422</v>
      </c>
    </row>
    <row r="173" spans="1:15">
      <c r="A173" s="14">
        <v>78636</v>
      </c>
      <c r="B173" s="15">
        <v>79078</v>
      </c>
      <c r="C173" s="14">
        <v>79842</v>
      </c>
      <c r="D173" s="15">
        <v>80816</v>
      </c>
      <c r="E173" s="14">
        <v>81126</v>
      </c>
      <c r="F173" s="15">
        <v>82217</v>
      </c>
      <c r="G173" s="14">
        <v>82837</v>
      </c>
      <c r="H173" s="15">
        <v>83469</v>
      </c>
      <c r="I173" s="14">
        <v>84052</v>
      </c>
      <c r="J173" s="15">
        <v>85348</v>
      </c>
      <c r="K173" s="14">
        <v>86321</v>
      </c>
      <c r="L173" s="15">
        <v>87061</v>
      </c>
      <c r="M173" s="14">
        <v>87579</v>
      </c>
      <c r="N173" s="15">
        <v>88049</v>
      </c>
      <c r="O173" s="14">
        <v>88427</v>
      </c>
    </row>
    <row r="174" spans="1:15">
      <c r="A174" s="14">
        <v>78643</v>
      </c>
      <c r="B174" s="15">
        <v>79080</v>
      </c>
      <c r="C174" s="14">
        <v>79846</v>
      </c>
      <c r="D174" s="15">
        <v>80818</v>
      </c>
      <c r="E174" s="14">
        <v>81133</v>
      </c>
      <c r="F174" s="15">
        <v>82218</v>
      </c>
      <c r="G174" s="14">
        <v>82840</v>
      </c>
      <c r="H174" s="15">
        <v>83523</v>
      </c>
      <c r="I174" s="14">
        <v>84055</v>
      </c>
      <c r="J174" s="15">
        <v>85354</v>
      </c>
      <c r="K174" s="14">
        <v>86332</v>
      </c>
      <c r="L174" s="15">
        <v>87063</v>
      </c>
      <c r="M174" s="14">
        <v>87580</v>
      </c>
      <c r="N174" s="15">
        <v>88051</v>
      </c>
      <c r="O174" s="14">
        <v>88430</v>
      </c>
    </row>
    <row r="175" spans="1:15">
      <c r="A175" s="14">
        <v>78663</v>
      </c>
      <c r="B175" s="15">
        <v>79083</v>
      </c>
      <c r="C175" s="14">
        <v>79847</v>
      </c>
      <c r="D175" s="15">
        <v>80820</v>
      </c>
      <c r="E175" s="14">
        <v>81138</v>
      </c>
      <c r="F175" s="15">
        <v>82219</v>
      </c>
      <c r="G175" s="14">
        <v>82844</v>
      </c>
      <c r="H175" s="15">
        <v>83524</v>
      </c>
      <c r="I175" s="14">
        <v>84064</v>
      </c>
      <c r="J175" s="15">
        <v>85360</v>
      </c>
      <c r="K175" s="14">
        <v>86337</v>
      </c>
      <c r="L175" s="15">
        <v>87070</v>
      </c>
      <c r="M175" s="14">
        <v>87581</v>
      </c>
      <c r="N175" s="15">
        <v>88053</v>
      </c>
      <c r="O175" s="14">
        <v>88431</v>
      </c>
    </row>
    <row r="176" spans="1:15">
      <c r="A176" s="14">
        <v>78675</v>
      </c>
      <c r="B176" s="15">
        <v>79087</v>
      </c>
      <c r="C176" s="14">
        <v>79854</v>
      </c>
      <c r="D176" s="15">
        <v>80823</v>
      </c>
      <c r="E176" s="14">
        <v>81143</v>
      </c>
      <c r="F176" s="15">
        <v>82222</v>
      </c>
      <c r="G176" s="14">
        <v>82932</v>
      </c>
      <c r="H176" s="15">
        <v>83525</v>
      </c>
      <c r="I176" s="14">
        <v>84313</v>
      </c>
      <c r="J176" s="15">
        <v>85530</v>
      </c>
      <c r="K176" s="14">
        <v>86338</v>
      </c>
      <c r="L176" s="15">
        <v>87305</v>
      </c>
      <c r="M176" s="14">
        <v>87710</v>
      </c>
      <c r="N176" s="15">
        <v>88055</v>
      </c>
      <c r="O176" s="14">
        <v>88436</v>
      </c>
    </row>
    <row r="177" spans="1:15">
      <c r="A177" s="14">
        <v>78677</v>
      </c>
      <c r="B177" s="15">
        <v>79093</v>
      </c>
      <c r="C177" s="14">
        <v>80101</v>
      </c>
      <c r="D177" s="15">
        <v>80824</v>
      </c>
      <c r="E177" s="14">
        <v>81149</v>
      </c>
      <c r="F177" s="15">
        <v>82223</v>
      </c>
      <c r="G177" s="14">
        <v>82933</v>
      </c>
      <c r="H177" s="15">
        <v>83526</v>
      </c>
      <c r="I177" s="14">
        <v>84329</v>
      </c>
      <c r="J177" s="15">
        <v>85547</v>
      </c>
      <c r="K177" s="14">
        <v>86411</v>
      </c>
      <c r="L177" s="15">
        <v>87310</v>
      </c>
      <c r="M177" s="14">
        <v>87712</v>
      </c>
      <c r="N177" s="15">
        <v>88058</v>
      </c>
      <c r="O177" s="14">
        <v>88439</v>
      </c>
    </row>
    <row r="178" spans="1:15">
      <c r="A178" s="14">
        <v>78828</v>
      </c>
      <c r="B178" s="15">
        <v>79094</v>
      </c>
      <c r="C178" s="14">
        <v>80103</v>
      </c>
      <c r="D178" s="15">
        <v>80825</v>
      </c>
      <c r="E178" s="14">
        <v>81151</v>
      </c>
      <c r="F178" s="15">
        <v>82224</v>
      </c>
      <c r="G178" s="14">
        <v>82934</v>
      </c>
      <c r="H178" s="15">
        <v>83533</v>
      </c>
      <c r="I178" s="14">
        <v>84336</v>
      </c>
      <c r="J178" s="15">
        <v>85553</v>
      </c>
      <c r="K178" s="14">
        <v>86432</v>
      </c>
      <c r="L178" s="15">
        <v>87311</v>
      </c>
      <c r="M178" s="14">
        <v>87713</v>
      </c>
      <c r="N178" s="15">
        <v>88062</v>
      </c>
      <c r="O178" s="14">
        <v>89001</v>
      </c>
    </row>
    <row r="179" spans="1:15">
      <c r="A179" s="14">
        <v>78829</v>
      </c>
      <c r="B179" s="15">
        <v>79220</v>
      </c>
      <c r="C179" s="14">
        <v>80423</v>
      </c>
      <c r="D179" s="15">
        <v>80827</v>
      </c>
      <c r="E179" s="14">
        <v>81152</v>
      </c>
      <c r="F179" s="15">
        <v>82229</v>
      </c>
      <c r="G179" s="14">
        <v>82936</v>
      </c>
      <c r="H179" s="15">
        <v>83537</v>
      </c>
      <c r="I179" s="14">
        <v>84510</v>
      </c>
      <c r="J179" s="15">
        <v>85554</v>
      </c>
      <c r="K179" s="14">
        <v>86437</v>
      </c>
      <c r="L179" s="15">
        <v>87313</v>
      </c>
      <c r="M179" s="14">
        <v>87714</v>
      </c>
      <c r="N179" s="15">
        <v>88112</v>
      </c>
      <c r="O179" s="14">
        <v>89006</v>
      </c>
    </row>
    <row r="180" spans="1:15">
      <c r="A180" s="14">
        <v>78830</v>
      </c>
      <c r="B180" s="15">
        <v>79223</v>
      </c>
      <c r="C180" s="14">
        <v>80432</v>
      </c>
      <c r="D180" s="15">
        <v>80830</v>
      </c>
      <c r="E180" s="14">
        <v>81155</v>
      </c>
      <c r="F180" s="15">
        <v>82243</v>
      </c>
      <c r="G180" s="14">
        <v>82938</v>
      </c>
      <c r="H180" s="15">
        <v>83539</v>
      </c>
      <c r="I180" s="14">
        <v>84512</v>
      </c>
      <c r="J180" s="15">
        <v>85609</v>
      </c>
      <c r="K180" s="14">
        <v>86438</v>
      </c>
      <c r="L180" s="15">
        <v>87315</v>
      </c>
      <c r="M180" s="14">
        <v>87718</v>
      </c>
      <c r="N180" s="15">
        <v>88113</v>
      </c>
      <c r="O180" s="14">
        <v>89008</v>
      </c>
    </row>
    <row r="181" spans="1:15">
      <c r="A181" s="14">
        <v>78833</v>
      </c>
      <c r="B181" s="15">
        <v>79229</v>
      </c>
      <c r="C181" s="14">
        <v>80434</v>
      </c>
      <c r="D181" s="15">
        <v>80832</v>
      </c>
      <c r="E181" s="14">
        <v>81220</v>
      </c>
      <c r="F181" s="15">
        <v>82244</v>
      </c>
      <c r="G181" s="14">
        <v>82941</v>
      </c>
      <c r="H181" s="15">
        <v>83541</v>
      </c>
      <c r="I181" s="14">
        <v>84515</v>
      </c>
      <c r="J181" s="15">
        <v>85610</v>
      </c>
      <c r="K181" s="14">
        <v>86441</v>
      </c>
      <c r="L181" s="15">
        <v>87317</v>
      </c>
      <c r="M181" s="14">
        <v>87728</v>
      </c>
      <c r="N181" s="15">
        <v>88114</v>
      </c>
      <c r="O181" s="14">
        <v>89010</v>
      </c>
    </row>
    <row r="182" spans="1:15">
      <c r="A182" s="14">
        <v>78836</v>
      </c>
      <c r="B182" s="15">
        <v>79230</v>
      </c>
      <c r="C182" s="14">
        <v>80440</v>
      </c>
      <c r="D182" s="15">
        <v>80833</v>
      </c>
      <c r="E182" s="14">
        <v>81223</v>
      </c>
      <c r="F182" s="15">
        <v>82310</v>
      </c>
      <c r="G182" s="14">
        <v>82945</v>
      </c>
      <c r="H182" s="15">
        <v>83542</v>
      </c>
      <c r="I182" s="14">
        <v>84516</v>
      </c>
      <c r="J182" s="15">
        <v>85611</v>
      </c>
      <c r="K182" s="14">
        <v>86443</v>
      </c>
      <c r="L182" s="15">
        <v>87321</v>
      </c>
      <c r="M182" s="14">
        <v>87730</v>
      </c>
      <c r="N182" s="15">
        <v>88115</v>
      </c>
      <c r="O182" s="14">
        <v>89017</v>
      </c>
    </row>
    <row r="183" spans="1:15">
      <c r="A183" s="14">
        <v>78837</v>
      </c>
      <c r="B183" s="15">
        <v>79231</v>
      </c>
      <c r="C183" s="14">
        <v>80447</v>
      </c>
      <c r="D183" s="15">
        <v>80834</v>
      </c>
      <c r="E183" s="14">
        <v>81231</v>
      </c>
      <c r="F183" s="15">
        <v>82322</v>
      </c>
      <c r="G183" s="14">
        <v>83013</v>
      </c>
      <c r="H183" s="15">
        <v>83543</v>
      </c>
      <c r="I183" s="14">
        <v>84523</v>
      </c>
      <c r="J183" s="15">
        <v>85619</v>
      </c>
      <c r="K183" s="14">
        <v>86444</v>
      </c>
      <c r="L183" s="15">
        <v>87323</v>
      </c>
      <c r="M183" s="14">
        <v>87731</v>
      </c>
      <c r="N183" s="15">
        <v>88116</v>
      </c>
      <c r="O183" s="14">
        <v>89022</v>
      </c>
    </row>
    <row r="184" spans="1:15">
      <c r="A184" s="14">
        <v>78851</v>
      </c>
      <c r="B184" s="15">
        <v>79234</v>
      </c>
      <c r="C184" s="14">
        <v>80448</v>
      </c>
      <c r="D184" s="15">
        <v>80861</v>
      </c>
      <c r="E184" s="14">
        <v>81232</v>
      </c>
      <c r="F184" s="15">
        <v>82329</v>
      </c>
      <c r="G184" s="14">
        <v>83111</v>
      </c>
      <c r="H184" s="15">
        <v>83546</v>
      </c>
      <c r="I184" s="14">
        <v>84529</v>
      </c>
      <c r="J184" s="15">
        <v>85625</v>
      </c>
      <c r="K184" s="14">
        <v>86445</v>
      </c>
      <c r="L184" s="15">
        <v>87326</v>
      </c>
      <c r="M184" s="14">
        <v>87733</v>
      </c>
      <c r="N184" s="15">
        <v>88119</v>
      </c>
      <c r="O184" s="14">
        <v>89039</v>
      </c>
    </row>
    <row r="185" spans="1:15">
      <c r="A185" s="14">
        <v>78860</v>
      </c>
      <c r="B185" s="15">
        <v>79239</v>
      </c>
      <c r="C185" s="14">
        <v>80449</v>
      </c>
      <c r="D185" s="15">
        <v>80862</v>
      </c>
      <c r="E185" s="14">
        <v>81243</v>
      </c>
      <c r="F185" s="15">
        <v>82334</v>
      </c>
      <c r="G185" s="14">
        <v>83113</v>
      </c>
      <c r="H185" s="15">
        <v>83547</v>
      </c>
      <c r="I185" s="14">
        <v>84531</v>
      </c>
      <c r="J185" s="15">
        <v>85632</v>
      </c>
      <c r="K185" s="14">
        <v>86502</v>
      </c>
      <c r="L185" s="15">
        <v>87357</v>
      </c>
      <c r="M185" s="14">
        <v>87734</v>
      </c>
      <c r="N185" s="15">
        <v>88120</v>
      </c>
      <c r="O185" s="14">
        <v>89041</v>
      </c>
    </row>
    <row r="186" spans="1:15">
      <c r="A186" s="14">
        <v>78871</v>
      </c>
      <c r="B186" s="15">
        <v>79248</v>
      </c>
      <c r="C186" s="14">
        <v>80455</v>
      </c>
      <c r="D186" s="15">
        <v>80864</v>
      </c>
      <c r="E186" s="14">
        <v>81252</v>
      </c>
      <c r="F186" s="15">
        <v>82422</v>
      </c>
      <c r="G186" s="14">
        <v>83212</v>
      </c>
      <c r="H186" s="15">
        <v>83552</v>
      </c>
      <c r="I186" s="14">
        <v>84534</v>
      </c>
      <c r="J186" s="15">
        <v>85633</v>
      </c>
      <c r="K186" s="14">
        <v>86505</v>
      </c>
      <c r="L186" s="15">
        <v>87364</v>
      </c>
      <c r="M186" s="14">
        <v>87735</v>
      </c>
      <c r="N186" s="15">
        <v>88121</v>
      </c>
      <c r="O186" s="14">
        <v>89043</v>
      </c>
    </row>
    <row r="187" spans="1:15">
      <c r="A187" s="14">
        <v>78873</v>
      </c>
      <c r="B187" s="15">
        <v>79251</v>
      </c>
      <c r="C187" s="14">
        <v>80456</v>
      </c>
      <c r="D187" s="15">
        <v>80926</v>
      </c>
      <c r="E187" s="14">
        <v>81320</v>
      </c>
      <c r="F187" s="15">
        <v>82428</v>
      </c>
      <c r="G187" s="14">
        <v>83213</v>
      </c>
      <c r="H187" s="15">
        <v>83553</v>
      </c>
      <c r="I187" s="14">
        <v>84536</v>
      </c>
      <c r="J187" s="15">
        <v>85634</v>
      </c>
      <c r="K187" s="14">
        <v>86506</v>
      </c>
      <c r="L187" s="15">
        <v>87412</v>
      </c>
      <c r="M187" s="14">
        <v>87742</v>
      </c>
      <c r="N187" s="15">
        <v>88123</v>
      </c>
      <c r="O187" s="14">
        <v>89046</v>
      </c>
    </row>
    <row r="188" spans="1:15">
      <c r="A188" s="14">
        <v>78880</v>
      </c>
      <c r="B188" s="15">
        <v>79259</v>
      </c>
      <c r="C188" s="14">
        <v>80459</v>
      </c>
      <c r="D188" s="15">
        <v>81019</v>
      </c>
      <c r="E188" s="14">
        <v>81324</v>
      </c>
      <c r="F188" s="15">
        <v>82433</v>
      </c>
      <c r="G188" s="14">
        <v>83215</v>
      </c>
      <c r="H188" s="15">
        <v>83554</v>
      </c>
      <c r="I188" s="14">
        <v>84537</v>
      </c>
      <c r="J188" s="15">
        <v>85736</v>
      </c>
      <c r="K188" s="14">
        <v>86507</v>
      </c>
      <c r="L188" s="15">
        <v>87419</v>
      </c>
      <c r="M188" s="14">
        <v>87743</v>
      </c>
      <c r="N188" s="15">
        <v>88125</v>
      </c>
      <c r="O188" s="14">
        <v>89047</v>
      </c>
    </row>
    <row r="189" spans="1:15">
      <c r="A189" s="14">
        <v>78884</v>
      </c>
      <c r="B189" s="15">
        <v>79324</v>
      </c>
      <c r="C189" s="14">
        <v>80468</v>
      </c>
      <c r="D189" s="15">
        <v>81020</v>
      </c>
      <c r="E189" s="14">
        <v>81325</v>
      </c>
      <c r="F189" s="15">
        <v>82442</v>
      </c>
      <c r="G189" s="14">
        <v>83227</v>
      </c>
      <c r="H189" s="15">
        <v>83604</v>
      </c>
      <c r="I189" s="14">
        <v>84539</v>
      </c>
      <c r="J189" s="15">
        <v>85911</v>
      </c>
      <c r="K189" s="14">
        <v>86508</v>
      </c>
      <c r="L189" s="15">
        <v>87455</v>
      </c>
      <c r="M189" s="14">
        <v>87745</v>
      </c>
      <c r="N189" s="15">
        <v>88126</v>
      </c>
      <c r="O189" s="14">
        <v>89049</v>
      </c>
    </row>
    <row r="190" spans="1:15">
      <c r="A190" s="14">
        <v>78932</v>
      </c>
      <c r="B190" s="15">
        <v>79330</v>
      </c>
      <c r="C190" s="14">
        <v>80479</v>
      </c>
      <c r="D190" s="15">
        <v>81021</v>
      </c>
      <c r="E190" s="14">
        <v>81331</v>
      </c>
      <c r="F190" s="15">
        <v>82512</v>
      </c>
      <c r="G190" s="14">
        <v>83229</v>
      </c>
      <c r="H190" s="15">
        <v>83610</v>
      </c>
      <c r="I190" s="14">
        <v>84626</v>
      </c>
      <c r="J190" s="15">
        <v>85920</v>
      </c>
      <c r="K190" s="14">
        <v>86511</v>
      </c>
      <c r="L190" s="15">
        <v>87461</v>
      </c>
      <c r="M190" s="14">
        <v>87746</v>
      </c>
      <c r="N190" s="15">
        <v>88133</v>
      </c>
      <c r="O190" s="14">
        <v>89124</v>
      </c>
    </row>
    <row r="191" spans="1:15">
      <c r="A191" s="14">
        <v>78933</v>
      </c>
      <c r="B191" s="15">
        <v>79345</v>
      </c>
      <c r="C191" s="14">
        <v>80480</v>
      </c>
      <c r="D191" s="15">
        <v>81023</v>
      </c>
      <c r="E191" s="14">
        <v>81431</v>
      </c>
      <c r="F191" s="15">
        <v>82514</v>
      </c>
      <c r="G191" s="14">
        <v>83235</v>
      </c>
      <c r="H191" s="15">
        <v>83612</v>
      </c>
      <c r="I191" s="14">
        <v>84649</v>
      </c>
      <c r="J191" s="15">
        <v>85922</v>
      </c>
      <c r="K191" s="14">
        <v>86512</v>
      </c>
      <c r="L191" s="15">
        <v>87510</v>
      </c>
      <c r="M191" s="14">
        <v>87749</v>
      </c>
      <c r="N191" s="15">
        <v>88134</v>
      </c>
      <c r="O191" s="14">
        <v>89161</v>
      </c>
    </row>
    <row r="192" spans="1:15">
      <c r="A192" s="14">
        <v>78935</v>
      </c>
      <c r="B192" s="15">
        <v>79351</v>
      </c>
      <c r="C192" s="14">
        <v>80481</v>
      </c>
      <c r="D192" s="15">
        <v>81024</v>
      </c>
      <c r="E192" s="14">
        <v>81434</v>
      </c>
      <c r="F192" s="15">
        <v>82620</v>
      </c>
      <c r="G192" s="14">
        <v>83243</v>
      </c>
      <c r="H192" s="15">
        <v>83622</v>
      </c>
      <c r="I192" s="14">
        <v>84714</v>
      </c>
      <c r="J192" s="15">
        <v>85924</v>
      </c>
      <c r="K192" s="14">
        <v>86520</v>
      </c>
      <c r="L192" s="15">
        <v>87512</v>
      </c>
      <c r="M192" s="14">
        <v>87750</v>
      </c>
      <c r="N192" s="15">
        <v>88135</v>
      </c>
      <c r="O192" s="14">
        <v>89310</v>
      </c>
    </row>
    <row r="193" spans="1:15">
      <c r="A193" s="14">
        <v>78940</v>
      </c>
      <c r="B193" s="15">
        <v>79376</v>
      </c>
      <c r="C193" s="14">
        <v>80510</v>
      </c>
      <c r="D193" s="15">
        <v>81025</v>
      </c>
      <c r="E193" s="14">
        <v>81522</v>
      </c>
      <c r="F193" s="15">
        <v>82630</v>
      </c>
      <c r="G193" s="14">
        <v>83244</v>
      </c>
      <c r="H193" s="15">
        <v>83636</v>
      </c>
      <c r="I193" s="14">
        <v>84716</v>
      </c>
      <c r="J193" s="15">
        <v>85927</v>
      </c>
      <c r="K193" s="14">
        <v>86538</v>
      </c>
      <c r="L193" s="15">
        <v>87513</v>
      </c>
      <c r="M193" s="14">
        <v>87752</v>
      </c>
      <c r="N193" s="15">
        <v>88136</v>
      </c>
      <c r="O193" s="14">
        <v>89311</v>
      </c>
    </row>
    <row r="194" spans="1:15">
      <c r="A194" s="14">
        <v>78946</v>
      </c>
      <c r="B194" s="15">
        <v>79503</v>
      </c>
      <c r="C194" s="14">
        <v>80515</v>
      </c>
      <c r="D194" s="15">
        <v>81027</v>
      </c>
      <c r="E194" s="14">
        <v>81523</v>
      </c>
      <c r="F194" s="15">
        <v>82635</v>
      </c>
      <c r="G194" s="14">
        <v>83246</v>
      </c>
      <c r="H194" s="15">
        <v>83650</v>
      </c>
      <c r="I194" s="14">
        <v>84726</v>
      </c>
      <c r="J194" s="15">
        <v>85928</v>
      </c>
      <c r="K194" s="14">
        <v>86544</v>
      </c>
      <c r="L194" s="15">
        <v>87515</v>
      </c>
      <c r="M194" s="14">
        <v>87820</v>
      </c>
      <c r="N194" s="15">
        <v>88213</v>
      </c>
      <c r="O194" s="14">
        <v>89316</v>
      </c>
    </row>
    <row r="195" spans="1:15">
      <c r="A195" s="14">
        <v>78948</v>
      </c>
      <c r="B195" s="15">
        <v>79518</v>
      </c>
      <c r="C195" s="14">
        <v>80536</v>
      </c>
      <c r="D195" s="15">
        <v>81029</v>
      </c>
      <c r="E195" s="14">
        <v>81527</v>
      </c>
      <c r="F195" s="15">
        <v>82638</v>
      </c>
      <c r="G195" s="14">
        <v>83250</v>
      </c>
      <c r="H195" s="15">
        <v>83657</v>
      </c>
      <c r="I195" s="14">
        <v>84728</v>
      </c>
      <c r="J195" s="15">
        <v>85932</v>
      </c>
      <c r="K195" s="14">
        <v>86545</v>
      </c>
      <c r="L195" s="15">
        <v>87517</v>
      </c>
      <c r="M195" s="14">
        <v>87821</v>
      </c>
      <c r="N195" s="15">
        <v>88254</v>
      </c>
      <c r="O195" s="14">
        <v>89317</v>
      </c>
    </row>
    <row r="196" spans="1:15">
      <c r="A196" s="14">
        <v>78949</v>
      </c>
      <c r="B196" s="15">
        <v>79537</v>
      </c>
      <c r="C196" s="14">
        <v>80643</v>
      </c>
      <c r="D196" s="15">
        <v>81033</v>
      </c>
      <c r="E196" s="14">
        <v>81610</v>
      </c>
      <c r="F196" s="15">
        <v>82639</v>
      </c>
      <c r="G196" s="14">
        <v>83253</v>
      </c>
      <c r="H196" s="15">
        <v>83666</v>
      </c>
      <c r="I196" s="14">
        <v>84731</v>
      </c>
      <c r="J196" s="15">
        <v>85933</v>
      </c>
      <c r="K196" s="14">
        <v>86547</v>
      </c>
      <c r="L196" s="15">
        <v>87518</v>
      </c>
      <c r="M196" s="14">
        <v>87824</v>
      </c>
      <c r="N196" s="15">
        <v>88262</v>
      </c>
      <c r="O196" s="14">
        <v>89404</v>
      </c>
    </row>
    <row r="197" spans="1:15">
      <c r="A197" s="14">
        <v>78950</v>
      </c>
      <c r="B197" s="15">
        <v>79540</v>
      </c>
      <c r="C197" s="14">
        <v>80649</v>
      </c>
      <c r="D197" s="15">
        <v>81034</v>
      </c>
      <c r="E197" s="14">
        <v>81624</v>
      </c>
      <c r="F197" s="15">
        <v>82642</v>
      </c>
      <c r="G197" s="14">
        <v>83255</v>
      </c>
      <c r="H197" s="15">
        <v>83670</v>
      </c>
      <c r="I197" s="14">
        <v>84733</v>
      </c>
      <c r="J197" s="15">
        <v>85936</v>
      </c>
      <c r="K197" s="14">
        <v>86556</v>
      </c>
      <c r="L197" s="15">
        <v>87520</v>
      </c>
      <c r="M197" s="14">
        <v>87827</v>
      </c>
      <c r="N197" s="15">
        <v>88301</v>
      </c>
      <c r="O197" s="14">
        <v>89405</v>
      </c>
    </row>
    <row r="198" spans="1:15">
      <c r="A198" s="14">
        <v>78953</v>
      </c>
      <c r="B198" s="15">
        <v>79548</v>
      </c>
      <c r="C198" s="14">
        <v>80652</v>
      </c>
      <c r="D198" s="15">
        <v>81040</v>
      </c>
      <c r="E198" s="14">
        <v>81638</v>
      </c>
      <c r="F198" s="15">
        <v>82646</v>
      </c>
      <c r="G198" s="14">
        <v>83278</v>
      </c>
      <c r="H198" s="15">
        <v>83802</v>
      </c>
      <c r="I198" s="14">
        <v>84735</v>
      </c>
      <c r="J198" s="15">
        <v>85937</v>
      </c>
      <c r="K198" s="14">
        <v>87005</v>
      </c>
      <c r="L198" s="15">
        <v>87521</v>
      </c>
      <c r="M198" s="14">
        <v>87829</v>
      </c>
      <c r="N198" s="15">
        <v>88316</v>
      </c>
      <c r="O198" s="14">
        <v>89407</v>
      </c>
    </row>
    <row r="199" spans="1:15">
      <c r="A199" s="14">
        <v>78956</v>
      </c>
      <c r="B199" s="15">
        <v>79566</v>
      </c>
      <c r="C199" s="14">
        <v>80727</v>
      </c>
      <c r="D199" s="15">
        <v>81041</v>
      </c>
      <c r="E199" s="14">
        <v>81640</v>
      </c>
      <c r="F199" s="15">
        <v>82701</v>
      </c>
      <c r="G199" s="14">
        <v>83281</v>
      </c>
      <c r="H199" s="15">
        <v>83808</v>
      </c>
      <c r="I199" s="14">
        <v>84743</v>
      </c>
      <c r="J199" s="15">
        <v>85940</v>
      </c>
      <c r="K199" s="14">
        <v>87011</v>
      </c>
      <c r="L199" s="15">
        <v>87524</v>
      </c>
      <c r="M199" s="14">
        <v>87832</v>
      </c>
      <c r="N199" s="15">
        <v>88318</v>
      </c>
      <c r="O199" s="14">
        <v>89409</v>
      </c>
    </row>
    <row r="200" spans="1:15">
      <c r="A200" s="14">
        <v>78959</v>
      </c>
      <c r="B200" s="15">
        <v>79713</v>
      </c>
      <c r="C200" s="14">
        <v>80729</v>
      </c>
      <c r="D200" s="15">
        <v>81044</v>
      </c>
      <c r="E200" s="14">
        <v>81650</v>
      </c>
      <c r="F200" s="15">
        <v>82710</v>
      </c>
      <c r="G200" s="14">
        <v>83283</v>
      </c>
      <c r="H200" s="15">
        <v>83823</v>
      </c>
      <c r="I200" s="14">
        <v>84746</v>
      </c>
      <c r="J200" s="15">
        <v>86020</v>
      </c>
      <c r="K200" s="14">
        <v>87012</v>
      </c>
      <c r="L200" s="15">
        <v>87528</v>
      </c>
      <c r="M200" s="14">
        <v>87935</v>
      </c>
      <c r="N200" s="15">
        <v>88321</v>
      </c>
      <c r="O200" s="14">
        <v>89412</v>
      </c>
    </row>
    <row r="201" spans="1:15">
      <c r="A201" s="14">
        <v>79002</v>
      </c>
      <c r="B201" s="15">
        <v>79721</v>
      </c>
      <c r="C201" s="14">
        <v>80732</v>
      </c>
      <c r="D201" s="15">
        <v>81045</v>
      </c>
      <c r="E201" s="14">
        <v>81652</v>
      </c>
      <c r="F201" s="15">
        <v>82712</v>
      </c>
      <c r="G201" s="14">
        <v>83285</v>
      </c>
      <c r="H201" s="15">
        <v>83824</v>
      </c>
      <c r="I201" s="14">
        <v>84753</v>
      </c>
      <c r="J201" s="15">
        <v>86021</v>
      </c>
      <c r="K201" s="14">
        <v>87013</v>
      </c>
      <c r="L201" s="15">
        <v>87530</v>
      </c>
      <c r="M201" s="14">
        <v>87939</v>
      </c>
      <c r="N201" s="15">
        <v>88340</v>
      </c>
      <c r="O201" s="14">
        <v>89414</v>
      </c>
    </row>
    <row r="202" spans="1:15">
      <c r="A202" s="14">
        <v>79010</v>
      </c>
      <c r="B202" s="15">
        <v>79730</v>
      </c>
      <c r="C202" s="14">
        <v>80735</v>
      </c>
      <c r="D202" s="15">
        <v>81049</v>
      </c>
      <c r="E202" s="14">
        <v>82051</v>
      </c>
      <c r="F202" s="15">
        <v>82714</v>
      </c>
      <c r="G202" s="14">
        <v>83302</v>
      </c>
      <c r="H202" s="15">
        <v>83826</v>
      </c>
      <c r="I202" s="14">
        <v>84756</v>
      </c>
      <c r="J202" s="15">
        <v>86022</v>
      </c>
      <c r="K202" s="14">
        <v>87016</v>
      </c>
      <c r="L202" s="15">
        <v>87538</v>
      </c>
      <c r="M202" s="14">
        <v>87943</v>
      </c>
      <c r="N202" s="15">
        <v>88344</v>
      </c>
      <c r="O202" s="14">
        <v>89415</v>
      </c>
    </row>
    <row r="203" spans="1:15">
      <c r="A203" s="14">
        <v>79011</v>
      </c>
      <c r="B203" s="15">
        <v>79734</v>
      </c>
      <c r="C203" s="14">
        <v>80736</v>
      </c>
      <c r="D203" s="15">
        <v>81057</v>
      </c>
      <c r="E203" s="14">
        <v>82052</v>
      </c>
      <c r="F203" s="15">
        <v>82715</v>
      </c>
      <c r="G203" s="14">
        <v>83320</v>
      </c>
      <c r="H203" s="15">
        <v>83827</v>
      </c>
      <c r="I203" s="14">
        <v>84761</v>
      </c>
      <c r="J203" s="15">
        <v>86024</v>
      </c>
      <c r="K203" s="14">
        <v>87018</v>
      </c>
      <c r="L203" s="15">
        <v>87539</v>
      </c>
      <c r="M203" s="14">
        <v>88009</v>
      </c>
      <c r="N203" s="15">
        <v>88347</v>
      </c>
      <c r="O203" s="14">
        <v>89418</v>
      </c>
    </row>
    <row r="204" spans="1:15">
      <c r="A204" s="14">
        <v>79014</v>
      </c>
      <c r="B204" s="15">
        <v>79739</v>
      </c>
      <c r="C204" s="14">
        <v>80743</v>
      </c>
      <c r="D204" s="15">
        <v>81059</v>
      </c>
      <c r="E204" s="14">
        <v>82053</v>
      </c>
      <c r="F204" s="15">
        <v>82720</v>
      </c>
      <c r="G204" s="14">
        <v>83327</v>
      </c>
      <c r="H204" s="15">
        <v>83847</v>
      </c>
      <c r="I204" s="14">
        <v>84773</v>
      </c>
      <c r="J204" s="15">
        <v>86030</v>
      </c>
      <c r="K204" s="14">
        <v>87025</v>
      </c>
      <c r="L204" s="15">
        <v>87543</v>
      </c>
      <c r="M204" s="14">
        <v>88020</v>
      </c>
      <c r="N204" s="15">
        <v>88354</v>
      </c>
      <c r="O204" s="14">
        <v>89420</v>
      </c>
    </row>
    <row r="205" spans="1:15">
      <c r="A205" s="14">
        <v>79018</v>
      </c>
      <c r="B205" s="15">
        <v>79741</v>
      </c>
      <c r="C205" s="14">
        <v>80744</v>
      </c>
      <c r="D205" s="15">
        <v>81069</v>
      </c>
      <c r="E205" s="14">
        <v>82055</v>
      </c>
      <c r="F205" s="15">
        <v>82721</v>
      </c>
      <c r="G205" s="14">
        <v>83342</v>
      </c>
      <c r="H205" s="15">
        <v>83856</v>
      </c>
      <c r="I205" s="14">
        <v>85192</v>
      </c>
      <c r="J205" s="15">
        <v>86033</v>
      </c>
      <c r="K205" s="14">
        <v>87026</v>
      </c>
      <c r="L205" s="15">
        <v>87549</v>
      </c>
      <c r="M205" s="14">
        <v>88022</v>
      </c>
      <c r="N205" s="15">
        <v>88410</v>
      </c>
      <c r="O205" s="14">
        <v>89421</v>
      </c>
    </row>
    <row r="206" spans="1:15">
      <c r="A206" s="14">
        <v>89424</v>
      </c>
      <c r="B206" s="15">
        <v>93252</v>
      </c>
      <c r="C206" s="14">
        <v>94060</v>
      </c>
      <c r="D206" s="15">
        <v>95545</v>
      </c>
      <c r="E206" s="14">
        <v>96047</v>
      </c>
      <c r="F206" s="15">
        <v>97329</v>
      </c>
      <c r="G206" s="14">
        <v>97817</v>
      </c>
      <c r="H206" s="15">
        <v>98286</v>
      </c>
      <c r="I206" s="14">
        <v>99116</v>
      </c>
    </row>
    <row r="207" spans="1:15">
      <c r="A207" s="14">
        <v>89425</v>
      </c>
      <c r="B207" s="15">
        <v>93255</v>
      </c>
      <c r="C207" s="14">
        <v>94567</v>
      </c>
      <c r="D207" s="15">
        <v>95549</v>
      </c>
      <c r="E207" s="14">
        <v>96048</v>
      </c>
      <c r="F207" s="15">
        <v>97342</v>
      </c>
      <c r="G207" s="14">
        <v>97819</v>
      </c>
      <c r="H207" s="15">
        <v>98293</v>
      </c>
      <c r="I207" s="14">
        <v>99117</v>
      </c>
    </row>
    <row r="208" spans="1:15">
      <c r="A208" s="14">
        <v>89426</v>
      </c>
      <c r="B208" s="15">
        <v>93260</v>
      </c>
      <c r="C208" s="14">
        <v>94586</v>
      </c>
      <c r="D208" s="15">
        <v>95550</v>
      </c>
      <c r="E208" s="14">
        <v>96050</v>
      </c>
      <c r="F208" s="15">
        <v>97343</v>
      </c>
      <c r="G208" s="14">
        <v>97823</v>
      </c>
      <c r="H208" s="15">
        <v>98297</v>
      </c>
      <c r="I208" s="14">
        <v>99119</v>
      </c>
    </row>
    <row r="209" spans="1:9">
      <c r="A209" s="14">
        <v>89427</v>
      </c>
      <c r="B209" s="15">
        <v>93265</v>
      </c>
      <c r="C209" s="14">
        <v>94972</v>
      </c>
      <c r="D209" s="15">
        <v>95568</v>
      </c>
      <c r="E209" s="14">
        <v>96051</v>
      </c>
      <c r="F209" s="15">
        <v>97345</v>
      </c>
      <c r="G209" s="14">
        <v>97824</v>
      </c>
      <c r="H209" s="15">
        <v>98303</v>
      </c>
      <c r="I209" s="14">
        <v>99122</v>
      </c>
    </row>
    <row r="210" spans="1:9">
      <c r="A210" s="14">
        <v>89438</v>
      </c>
      <c r="B210" s="15">
        <v>93271</v>
      </c>
      <c r="C210" s="14">
        <v>95043</v>
      </c>
      <c r="D210" s="15">
        <v>95595</v>
      </c>
      <c r="E210" s="14">
        <v>96056</v>
      </c>
      <c r="F210" s="15">
        <v>97346</v>
      </c>
      <c r="G210" s="14">
        <v>97825</v>
      </c>
      <c r="H210" s="15">
        <v>98326</v>
      </c>
      <c r="I210" s="14">
        <v>99123</v>
      </c>
    </row>
    <row r="211" spans="1:9">
      <c r="A211" s="14">
        <v>89510</v>
      </c>
      <c r="B211" s="15">
        <v>93283</v>
      </c>
      <c r="C211" s="14">
        <v>95140</v>
      </c>
      <c r="D211" s="15">
        <v>95629</v>
      </c>
      <c r="E211" s="14">
        <v>96058</v>
      </c>
      <c r="F211" s="15">
        <v>97357</v>
      </c>
      <c r="G211" s="14">
        <v>97830</v>
      </c>
      <c r="H211" s="15">
        <v>98330</v>
      </c>
      <c r="I211" s="14">
        <v>99124</v>
      </c>
    </row>
    <row r="212" spans="1:9">
      <c r="A212" s="14">
        <v>89815</v>
      </c>
      <c r="B212" s="15">
        <v>93285</v>
      </c>
      <c r="C212" s="14">
        <v>95224</v>
      </c>
      <c r="D212" s="15">
        <v>95634</v>
      </c>
      <c r="E212" s="14">
        <v>96059</v>
      </c>
      <c r="F212" s="15">
        <v>97390</v>
      </c>
      <c r="G212" s="14">
        <v>97834</v>
      </c>
      <c r="H212" s="15">
        <v>98361</v>
      </c>
      <c r="I212" s="14">
        <v>99129</v>
      </c>
    </row>
    <row r="213" spans="1:9">
      <c r="A213" s="14">
        <v>89821</v>
      </c>
      <c r="B213" s="15">
        <v>93287</v>
      </c>
      <c r="C213" s="14">
        <v>95226</v>
      </c>
      <c r="D213" s="15">
        <v>95635</v>
      </c>
      <c r="E213" s="14">
        <v>96061</v>
      </c>
      <c r="F213" s="15">
        <v>97406</v>
      </c>
      <c r="G213" s="14">
        <v>97837</v>
      </c>
      <c r="H213" s="15">
        <v>98381</v>
      </c>
      <c r="I213" s="14">
        <v>99130</v>
      </c>
    </row>
    <row r="214" spans="1:9">
      <c r="A214" s="14">
        <v>89823</v>
      </c>
      <c r="B214" s="15">
        <v>93426</v>
      </c>
      <c r="C214" s="14">
        <v>95227</v>
      </c>
      <c r="D214" s="15">
        <v>95636</v>
      </c>
      <c r="E214" s="14">
        <v>96064</v>
      </c>
      <c r="F214" s="15">
        <v>97429</v>
      </c>
      <c r="G214" s="14">
        <v>97842</v>
      </c>
      <c r="H214" s="15">
        <v>98526</v>
      </c>
      <c r="I214" s="14">
        <v>99131</v>
      </c>
    </row>
    <row r="215" spans="1:9">
      <c r="A215" s="14">
        <v>89830</v>
      </c>
      <c r="B215" s="15">
        <v>93435</v>
      </c>
      <c r="C215" s="14">
        <v>95230</v>
      </c>
      <c r="D215" s="15">
        <v>95645</v>
      </c>
      <c r="E215" s="14">
        <v>96065</v>
      </c>
      <c r="F215" s="15">
        <v>97447</v>
      </c>
      <c r="G215" s="14">
        <v>97848</v>
      </c>
      <c r="H215" s="15">
        <v>98539</v>
      </c>
      <c r="I215" s="14">
        <v>99134</v>
      </c>
    </row>
    <row r="216" spans="1:9">
      <c r="A216" s="14">
        <v>89831</v>
      </c>
      <c r="B216" s="15">
        <v>93453</v>
      </c>
      <c r="C216" s="14">
        <v>95232</v>
      </c>
      <c r="D216" s="15">
        <v>95651</v>
      </c>
      <c r="E216" s="14">
        <v>96070</v>
      </c>
      <c r="F216" s="15">
        <v>97451</v>
      </c>
      <c r="G216" s="14">
        <v>97856</v>
      </c>
      <c r="H216" s="15">
        <v>98552</v>
      </c>
      <c r="I216" s="14">
        <v>99136</v>
      </c>
    </row>
    <row r="217" spans="1:9">
      <c r="A217" s="14">
        <v>89833</v>
      </c>
      <c r="B217" s="15">
        <v>93502</v>
      </c>
      <c r="C217" s="14">
        <v>95245</v>
      </c>
      <c r="D217" s="15">
        <v>95659</v>
      </c>
      <c r="E217" s="14">
        <v>96075</v>
      </c>
      <c r="F217" s="15">
        <v>97476</v>
      </c>
      <c r="G217" s="14">
        <v>97859</v>
      </c>
      <c r="H217" s="15">
        <v>98559</v>
      </c>
      <c r="I217" s="16">
        <v>99137</v>
      </c>
    </row>
    <row r="218" spans="1:9">
      <c r="A218" s="14">
        <v>89834</v>
      </c>
      <c r="B218" s="15">
        <v>93504</v>
      </c>
      <c r="C218" s="14">
        <v>95246</v>
      </c>
      <c r="D218" s="15">
        <v>95684</v>
      </c>
      <c r="E218" s="14">
        <v>96076</v>
      </c>
      <c r="F218" s="15">
        <v>97493</v>
      </c>
      <c r="G218" s="14">
        <v>97864</v>
      </c>
      <c r="H218" s="15">
        <v>98560</v>
      </c>
      <c r="I218" s="16">
        <v>99138</v>
      </c>
    </row>
    <row r="219" spans="1:9">
      <c r="A219" s="14">
        <v>91905</v>
      </c>
      <c r="B219" s="15">
        <v>93513</v>
      </c>
      <c r="C219" s="14">
        <v>95254</v>
      </c>
      <c r="D219" s="15">
        <v>95701</v>
      </c>
      <c r="E219" s="14">
        <v>96085</v>
      </c>
      <c r="F219" s="15">
        <v>97534</v>
      </c>
      <c r="G219" s="14">
        <v>97868</v>
      </c>
      <c r="H219" s="15">
        <v>98575</v>
      </c>
      <c r="I219" s="17"/>
    </row>
    <row r="220" spans="1:9">
      <c r="A220" s="14">
        <v>91962</v>
      </c>
      <c r="B220" s="15">
        <v>93517</v>
      </c>
      <c r="C220" s="14">
        <v>95255</v>
      </c>
      <c r="D220" s="15">
        <v>95715</v>
      </c>
      <c r="E220" s="14">
        <v>96086</v>
      </c>
      <c r="F220" s="15">
        <v>97538</v>
      </c>
      <c r="G220" s="14">
        <v>97874</v>
      </c>
      <c r="H220" s="15">
        <v>98580</v>
      </c>
      <c r="I220" s="17"/>
    </row>
    <row r="221" spans="1:9">
      <c r="A221" s="14">
        <v>91963</v>
      </c>
      <c r="B221" s="15">
        <v>93518</v>
      </c>
      <c r="C221" s="14">
        <v>95257</v>
      </c>
      <c r="D221" s="15">
        <v>95720</v>
      </c>
      <c r="E221" s="14">
        <v>96091</v>
      </c>
      <c r="F221" s="15">
        <v>97541</v>
      </c>
      <c r="G221" s="14">
        <v>97880</v>
      </c>
      <c r="H221" s="15">
        <v>98583</v>
      </c>
      <c r="I221" s="17"/>
    </row>
    <row r="222" spans="1:9">
      <c r="A222" s="14">
        <v>92066</v>
      </c>
      <c r="B222" s="15">
        <v>93519</v>
      </c>
      <c r="C222" s="14">
        <v>95311</v>
      </c>
      <c r="D222" s="15">
        <v>95721</v>
      </c>
      <c r="E222" s="14">
        <v>96104</v>
      </c>
      <c r="F222" s="15">
        <v>97543</v>
      </c>
      <c r="G222" s="14">
        <v>97883</v>
      </c>
      <c r="H222" s="15">
        <v>98602</v>
      </c>
      <c r="I222" s="17"/>
    </row>
    <row r="223" spans="1:9">
      <c r="A223" s="14">
        <v>92070</v>
      </c>
      <c r="B223" s="15">
        <v>93527</v>
      </c>
      <c r="C223" s="14">
        <v>95333</v>
      </c>
      <c r="D223" s="15">
        <v>95735</v>
      </c>
      <c r="E223" s="14">
        <v>96105</v>
      </c>
      <c r="F223" s="15">
        <v>97621</v>
      </c>
      <c r="G223" s="14">
        <v>97884</v>
      </c>
      <c r="H223" s="15">
        <v>98621</v>
      </c>
      <c r="I223" s="17"/>
    </row>
    <row r="224" spans="1:9">
      <c r="A224" s="14">
        <v>92086</v>
      </c>
      <c r="B224" s="15">
        <v>93530</v>
      </c>
      <c r="C224" s="14">
        <v>95345</v>
      </c>
      <c r="D224" s="15">
        <v>95910</v>
      </c>
      <c r="E224" s="14">
        <v>96112</v>
      </c>
      <c r="F224" s="15">
        <v>97622</v>
      </c>
      <c r="G224" s="14">
        <v>97904</v>
      </c>
      <c r="H224" s="15">
        <v>98640</v>
      </c>
      <c r="I224" s="17"/>
    </row>
    <row r="225" spans="1:9">
      <c r="A225" s="14">
        <v>92257</v>
      </c>
      <c r="B225" s="15">
        <v>93541</v>
      </c>
      <c r="C225" s="14">
        <v>95346</v>
      </c>
      <c r="D225" s="15">
        <v>95914</v>
      </c>
      <c r="E225" s="14">
        <v>96114</v>
      </c>
      <c r="F225" s="15">
        <v>97623</v>
      </c>
      <c r="G225" s="14">
        <v>97905</v>
      </c>
      <c r="H225" s="15">
        <v>98643</v>
      </c>
      <c r="I225" s="17"/>
    </row>
    <row r="226" spans="1:9">
      <c r="A226" s="14">
        <v>92267</v>
      </c>
      <c r="B226" s="15">
        <v>93544</v>
      </c>
      <c r="C226" s="14">
        <v>95364</v>
      </c>
      <c r="D226" s="15">
        <v>95915</v>
      </c>
      <c r="E226" s="14">
        <v>96115</v>
      </c>
      <c r="F226" s="15">
        <v>97624</v>
      </c>
      <c r="G226" s="14">
        <v>97908</v>
      </c>
      <c r="H226" s="15">
        <v>98650</v>
      </c>
      <c r="I226" s="17"/>
    </row>
    <row r="227" spans="1:9">
      <c r="A227" s="14">
        <v>92280</v>
      </c>
      <c r="B227" s="15">
        <v>93558</v>
      </c>
      <c r="C227" s="14">
        <v>95369</v>
      </c>
      <c r="D227" s="15">
        <v>95916</v>
      </c>
      <c r="E227" s="14">
        <v>96116</v>
      </c>
      <c r="F227" s="15">
        <v>97625</v>
      </c>
      <c r="G227" s="14">
        <v>97910</v>
      </c>
      <c r="H227" s="15">
        <v>98817</v>
      </c>
      <c r="I227" s="17"/>
    </row>
    <row r="228" spans="1:9">
      <c r="A228" s="14">
        <v>92283</v>
      </c>
      <c r="B228" s="15">
        <v>93563</v>
      </c>
      <c r="C228" s="14">
        <v>95375</v>
      </c>
      <c r="D228" s="15">
        <v>95919</v>
      </c>
      <c r="E228" s="14">
        <v>96117</v>
      </c>
      <c r="F228" s="15">
        <v>97626</v>
      </c>
      <c r="G228" s="14">
        <v>97911</v>
      </c>
      <c r="H228" s="15">
        <v>98830</v>
      </c>
      <c r="I228" s="17"/>
    </row>
    <row r="229" spans="1:9">
      <c r="A229" s="14">
        <v>92304</v>
      </c>
      <c r="B229" s="15">
        <v>93601</v>
      </c>
      <c r="C229" s="14">
        <v>95383</v>
      </c>
      <c r="D229" s="15">
        <v>95920</v>
      </c>
      <c r="E229" s="14">
        <v>96119</v>
      </c>
      <c r="F229" s="15">
        <v>97630</v>
      </c>
      <c r="G229" s="14">
        <v>97920</v>
      </c>
      <c r="H229" s="15">
        <v>98832</v>
      </c>
      <c r="I229" s="17"/>
    </row>
    <row r="230" spans="1:9">
      <c r="A230" s="14">
        <v>92305</v>
      </c>
      <c r="B230" s="15">
        <v>93602</v>
      </c>
      <c r="C230" s="14">
        <v>95389</v>
      </c>
      <c r="D230" s="15">
        <v>95922</v>
      </c>
      <c r="E230" s="14">
        <v>96123</v>
      </c>
      <c r="F230" s="15">
        <v>97634</v>
      </c>
      <c r="G230" s="14">
        <v>98013</v>
      </c>
      <c r="H230" s="15">
        <v>98834</v>
      </c>
      <c r="I230" s="17"/>
    </row>
    <row r="231" spans="1:9">
      <c r="A231" s="14">
        <v>92309</v>
      </c>
      <c r="B231" s="15">
        <v>93605</v>
      </c>
      <c r="C231" s="14">
        <v>95412</v>
      </c>
      <c r="D231" s="15">
        <v>95925</v>
      </c>
      <c r="E231" s="14">
        <v>96127</v>
      </c>
      <c r="F231" s="15">
        <v>97638</v>
      </c>
      <c r="G231" s="14">
        <v>98070</v>
      </c>
      <c r="H231" s="15">
        <v>98845</v>
      </c>
      <c r="I231" s="17"/>
    </row>
    <row r="232" spans="1:9">
      <c r="A232" s="14">
        <v>92323</v>
      </c>
      <c r="B232" s="15">
        <v>93608</v>
      </c>
      <c r="C232" s="14">
        <v>95417</v>
      </c>
      <c r="D232" s="15">
        <v>95939</v>
      </c>
      <c r="E232" s="14">
        <v>96132</v>
      </c>
      <c r="F232" s="15">
        <v>97639</v>
      </c>
      <c r="G232" s="14">
        <v>98222</v>
      </c>
      <c r="H232" s="15">
        <v>98853</v>
      </c>
      <c r="I232" s="17"/>
    </row>
    <row r="233" spans="1:9">
      <c r="A233" s="14">
        <v>92328</v>
      </c>
      <c r="B233" s="15">
        <v>93623</v>
      </c>
      <c r="C233" s="14">
        <v>95421</v>
      </c>
      <c r="D233" s="15">
        <v>95942</v>
      </c>
      <c r="E233" s="14">
        <v>96136</v>
      </c>
      <c r="F233" s="15">
        <v>97710</v>
      </c>
      <c r="G233" s="14">
        <v>98224</v>
      </c>
      <c r="H233" s="15">
        <v>98859</v>
      </c>
      <c r="I233" s="17"/>
    </row>
    <row r="234" spans="1:9">
      <c r="A234" s="14">
        <v>92329</v>
      </c>
      <c r="B234" s="15">
        <v>93624</v>
      </c>
      <c r="C234" s="14">
        <v>95429</v>
      </c>
      <c r="D234" s="15">
        <v>95944</v>
      </c>
      <c r="E234" s="14">
        <v>96142</v>
      </c>
      <c r="F234" s="15">
        <v>97712</v>
      </c>
      <c r="G234" s="14">
        <v>98236</v>
      </c>
      <c r="H234" s="15">
        <v>98921</v>
      </c>
      <c r="I234" s="17"/>
    </row>
    <row r="235" spans="1:9">
      <c r="A235" s="14">
        <v>92332</v>
      </c>
      <c r="B235" s="15">
        <v>93627</v>
      </c>
      <c r="C235" s="14">
        <v>95441</v>
      </c>
      <c r="D235" s="15">
        <v>95984</v>
      </c>
      <c r="E235" s="14">
        <v>97001</v>
      </c>
      <c r="F235" s="15">
        <v>97721</v>
      </c>
      <c r="G235" s="14">
        <v>98243</v>
      </c>
      <c r="H235" s="15">
        <v>98925</v>
      </c>
      <c r="I235" s="17"/>
    </row>
    <row r="236" spans="1:9">
      <c r="A236" s="14">
        <v>92347</v>
      </c>
      <c r="B236" s="15">
        <v>93641</v>
      </c>
      <c r="C236" s="14">
        <v>95450</v>
      </c>
      <c r="D236" s="15">
        <v>96008</v>
      </c>
      <c r="E236" s="14">
        <v>97021</v>
      </c>
      <c r="F236" s="15">
        <v>97722</v>
      </c>
      <c r="G236" s="14">
        <v>98245</v>
      </c>
      <c r="H236" s="15">
        <v>98929</v>
      </c>
      <c r="I236" s="17"/>
    </row>
    <row r="237" spans="1:9">
      <c r="A237" s="14">
        <v>92365</v>
      </c>
      <c r="B237" s="15">
        <v>93643</v>
      </c>
      <c r="C237" s="14">
        <v>95454</v>
      </c>
      <c r="D237" s="15">
        <v>96010</v>
      </c>
      <c r="E237" s="14">
        <v>97028</v>
      </c>
      <c r="F237" s="15">
        <v>97732</v>
      </c>
      <c r="G237" s="14">
        <v>98249</v>
      </c>
      <c r="H237" s="15">
        <v>99009</v>
      </c>
      <c r="I237" s="17"/>
    </row>
    <row r="238" spans="1:9">
      <c r="A238" s="14">
        <v>92368</v>
      </c>
      <c r="B238" s="15">
        <v>93651</v>
      </c>
      <c r="C238" s="14">
        <v>95459</v>
      </c>
      <c r="D238" s="15">
        <v>96011</v>
      </c>
      <c r="E238" s="14">
        <v>97029</v>
      </c>
      <c r="F238" s="15">
        <v>97733</v>
      </c>
      <c r="G238" s="14">
        <v>98250</v>
      </c>
      <c r="H238" s="15">
        <v>99013</v>
      </c>
      <c r="I238" s="17"/>
    </row>
    <row r="239" spans="1:9">
      <c r="A239" s="14">
        <v>92389</v>
      </c>
      <c r="B239" s="15">
        <v>93653</v>
      </c>
      <c r="C239" s="14">
        <v>95465</v>
      </c>
      <c r="D239" s="15">
        <v>96014</v>
      </c>
      <c r="E239" s="14">
        <v>97033</v>
      </c>
      <c r="F239" s="15">
        <v>97735</v>
      </c>
      <c r="G239" s="14">
        <v>98253</v>
      </c>
      <c r="H239" s="15">
        <v>99017</v>
      </c>
      <c r="I239" s="17"/>
    </row>
    <row r="240" spans="1:9">
      <c r="A240" s="14">
        <v>92536</v>
      </c>
      <c r="B240" s="15">
        <v>93664</v>
      </c>
      <c r="C240" s="14">
        <v>95466</v>
      </c>
      <c r="D240" s="15">
        <v>96017</v>
      </c>
      <c r="E240" s="14">
        <v>97040</v>
      </c>
      <c r="F240" s="15">
        <v>97736</v>
      </c>
      <c r="G240" s="14">
        <v>98260</v>
      </c>
      <c r="H240" s="15">
        <v>99018</v>
      </c>
      <c r="I240" s="17"/>
    </row>
    <row r="241" spans="1:9">
      <c r="A241" s="14">
        <v>92539</v>
      </c>
      <c r="B241" s="15">
        <v>93667</v>
      </c>
      <c r="C241" s="14">
        <v>95468</v>
      </c>
      <c r="D241" s="15">
        <v>96023</v>
      </c>
      <c r="E241" s="14">
        <v>97063</v>
      </c>
      <c r="F241" s="15">
        <v>97750</v>
      </c>
      <c r="G241" s="14">
        <v>98261</v>
      </c>
      <c r="H241" s="15">
        <v>99029</v>
      </c>
      <c r="I241" s="17"/>
    </row>
    <row r="242" spans="1:9">
      <c r="A242" s="14">
        <v>92561</v>
      </c>
      <c r="B242" s="15">
        <v>93675</v>
      </c>
      <c r="C242" s="14">
        <v>95480</v>
      </c>
      <c r="D242" s="15">
        <v>96024</v>
      </c>
      <c r="E242" s="14">
        <v>97118</v>
      </c>
      <c r="F242" s="15">
        <v>97751</v>
      </c>
      <c r="G242" s="14">
        <v>98262</v>
      </c>
      <c r="H242" s="15">
        <v>99030</v>
      </c>
      <c r="I242" s="17"/>
    </row>
    <row r="243" spans="1:9">
      <c r="A243" s="14">
        <v>93207</v>
      </c>
      <c r="B243" s="15">
        <v>93920</v>
      </c>
      <c r="C243" s="14">
        <v>95488</v>
      </c>
      <c r="D243" s="15">
        <v>96031</v>
      </c>
      <c r="E243" s="14">
        <v>97125</v>
      </c>
      <c r="F243" s="15">
        <v>97752</v>
      </c>
      <c r="G243" s="14">
        <v>98279</v>
      </c>
      <c r="H243" s="15">
        <v>99032</v>
      </c>
      <c r="I243" s="17"/>
    </row>
    <row r="244" spans="1:9">
      <c r="A244" s="14">
        <v>93222</v>
      </c>
      <c r="B244" s="15">
        <v>93932</v>
      </c>
      <c r="C244" s="14">
        <v>95494</v>
      </c>
      <c r="D244" s="15">
        <v>96034</v>
      </c>
      <c r="E244" s="14">
        <v>97143</v>
      </c>
      <c r="F244" s="15">
        <v>97758</v>
      </c>
      <c r="G244" s="14">
        <v>98280</v>
      </c>
      <c r="H244" s="15">
        <v>99040</v>
      </c>
      <c r="I244" s="17"/>
    </row>
    <row r="245" spans="1:9">
      <c r="A245" s="14">
        <v>93226</v>
      </c>
      <c r="B245" s="15">
        <v>93954</v>
      </c>
      <c r="C245" s="14">
        <v>95511</v>
      </c>
      <c r="D245" s="15">
        <v>96039</v>
      </c>
      <c r="E245" s="14">
        <v>97324</v>
      </c>
      <c r="F245" s="15">
        <v>97761</v>
      </c>
      <c r="G245" s="14">
        <v>98281</v>
      </c>
      <c r="H245" s="15">
        <v>99105</v>
      </c>
      <c r="I245" s="17"/>
    </row>
    <row r="246" spans="1:9">
      <c r="A246" s="14">
        <v>93251</v>
      </c>
      <c r="B246" s="15">
        <v>94020</v>
      </c>
      <c r="C246" s="14">
        <v>95514</v>
      </c>
      <c r="D246" s="15">
        <v>96044</v>
      </c>
      <c r="E246" s="14">
        <v>97326</v>
      </c>
      <c r="F246" s="15">
        <v>97813</v>
      </c>
      <c r="G246" s="14">
        <v>98283</v>
      </c>
      <c r="H246" s="15">
        <v>99115</v>
      </c>
      <c r="I246" s="17"/>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A22" workbookViewId="0">
      <selection activeCell="B13" sqref="B13:H13"/>
    </sheetView>
  </sheetViews>
  <sheetFormatPr defaultColWidth="9" defaultRowHeight="13.5"/>
  <cols>
    <col min="1" max="2" width="9" style="1"/>
    <col min="3" max="3" width="14.125" style="1" customWidth="1"/>
    <col min="4" max="4" width="121.5" style="1" customWidth="1"/>
    <col min="5" max="5" width="16.625" style="1" customWidth="1"/>
    <col min="6" max="16384" width="9" style="1"/>
  </cols>
  <sheetData>
    <row r="1" s="1" customFormat="1" ht="33" customHeight="1" spans="1:9">
      <c r="A1" s="2"/>
      <c r="B1" s="3" t="s">
        <v>0</v>
      </c>
      <c r="C1" s="3"/>
      <c r="D1" s="3"/>
      <c r="E1" s="3"/>
      <c r="F1" s="3"/>
      <c r="G1" s="3"/>
      <c r="H1" s="3"/>
    </row>
    <row r="2" s="1" customFormat="1" ht="45" customHeight="1" spans="1:9">
      <c r="B2" s="4" t="s">
        <v>331</v>
      </c>
      <c r="C2" s="5"/>
      <c r="D2" s="5"/>
      <c r="E2" s="5"/>
      <c r="F2" s="5"/>
      <c r="G2" s="5"/>
      <c r="H2" s="6"/>
      <c r="I2" s="7" t="s">
        <v>332</v>
      </c>
    </row>
    <row r="3" s="1" customFormat="1" ht="23" customHeight="1" spans="1:9">
      <c r="B3" s="8" t="s">
        <v>333</v>
      </c>
      <c r="C3" s="8"/>
      <c r="D3" s="8"/>
      <c r="E3" s="8"/>
      <c r="F3" s="8"/>
      <c r="G3" s="8"/>
      <c r="H3" s="8"/>
    </row>
    <row r="4" s="1" customFormat="1" ht="31" customHeight="1" spans="1:9">
      <c r="B4" s="8" t="s">
        <v>334</v>
      </c>
      <c r="C4" s="8"/>
      <c r="D4" s="8"/>
      <c r="E4" s="8"/>
      <c r="F4" s="8"/>
      <c r="G4" s="8"/>
      <c r="H4" s="8"/>
    </row>
    <row r="5" s="1" customFormat="1" ht="30" customHeight="1" spans="1:9">
      <c r="B5" s="8" t="s">
        <v>335</v>
      </c>
      <c r="C5" s="8"/>
      <c r="D5" s="8"/>
      <c r="E5" s="8"/>
      <c r="F5" s="8"/>
      <c r="G5" s="8"/>
      <c r="H5" s="8"/>
    </row>
    <row r="6" s="1" customFormat="1" ht="31" customHeight="1" spans="1:9">
      <c r="B6" s="8" t="s">
        <v>336</v>
      </c>
      <c r="C6" s="8"/>
      <c r="D6" s="8"/>
      <c r="E6" s="8"/>
      <c r="F6" s="8"/>
      <c r="G6" s="8"/>
      <c r="H6" s="8"/>
    </row>
    <row r="7" s="1" customFormat="1" ht="31" customHeight="1" spans="1:9">
      <c r="B7" s="9" t="s">
        <v>337</v>
      </c>
      <c r="C7" s="10"/>
      <c r="D7" s="10"/>
      <c r="E7" s="10"/>
      <c r="F7" s="10"/>
      <c r="G7" s="10"/>
      <c r="H7" s="10"/>
    </row>
    <row r="8" s="1" customFormat="1" ht="28" customHeight="1" spans="1:9">
      <c r="B8" s="8" t="s">
        <v>338</v>
      </c>
      <c r="C8" s="8"/>
      <c r="D8" s="8"/>
      <c r="E8" s="8"/>
      <c r="F8" s="8"/>
      <c r="G8" s="8"/>
      <c r="H8" s="8"/>
    </row>
    <row r="9" s="1" customFormat="1" ht="31" customHeight="1" spans="1:9">
      <c r="B9" s="9" t="s">
        <v>339</v>
      </c>
      <c r="C9" s="10"/>
      <c r="D9" s="10"/>
      <c r="E9" s="10"/>
      <c r="F9" s="10"/>
      <c r="G9" s="10"/>
      <c r="H9" s="10"/>
    </row>
    <row r="10" s="1" customFormat="1" ht="31" customHeight="1" spans="1:9">
      <c r="B10" s="8" t="s">
        <v>340</v>
      </c>
      <c r="C10" s="8"/>
      <c r="D10" s="8"/>
      <c r="E10" s="8"/>
      <c r="F10" s="8"/>
      <c r="G10" s="8"/>
      <c r="H10" s="8"/>
    </row>
    <row r="11" s="1" customFormat="1" ht="30" customHeight="1" spans="1:9">
      <c r="B11" s="8" t="s">
        <v>341</v>
      </c>
      <c r="C11" s="8"/>
      <c r="D11" s="8"/>
      <c r="E11" s="8"/>
      <c r="F11" s="8"/>
      <c r="G11" s="8"/>
      <c r="H11" s="8"/>
    </row>
    <row r="12" s="1" customFormat="1" ht="32" customHeight="1" spans="1:9">
      <c r="B12" s="8" t="s">
        <v>342</v>
      </c>
      <c r="C12" s="8"/>
      <c r="D12" s="8"/>
      <c r="E12" s="8"/>
      <c r="F12" s="8"/>
      <c r="G12" s="8"/>
      <c r="H12" s="8"/>
    </row>
    <row r="13" s="1" customFormat="1" ht="31" customHeight="1" spans="1:9">
      <c r="B13" s="8" t="s">
        <v>343</v>
      </c>
      <c r="C13" s="8"/>
      <c r="D13" s="8"/>
      <c r="E13" s="8"/>
      <c r="F13" s="8"/>
      <c r="G13" s="8"/>
      <c r="H13" s="8"/>
    </row>
    <row r="14" s="1" customFormat="1" ht="33" customHeight="1" spans="1:9">
      <c r="B14" s="8" t="s">
        <v>344</v>
      </c>
      <c r="C14" s="8"/>
      <c r="D14" s="8"/>
      <c r="E14" s="8"/>
      <c r="F14" s="8"/>
      <c r="G14" s="8"/>
      <c r="H14" s="8"/>
    </row>
    <row r="15" s="1" customFormat="1" ht="123" customHeight="1" spans="1:9">
      <c r="B15" s="8" t="s">
        <v>345</v>
      </c>
      <c r="C15" s="8"/>
      <c r="D15" s="8"/>
      <c r="E15" s="8"/>
      <c r="F15" s="8"/>
      <c r="G15" s="8"/>
      <c r="H15" s="8"/>
    </row>
    <row r="16" s="1" customFormat="1" ht="77" customHeight="1" spans="1:9">
      <c r="B16" s="8" t="s">
        <v>346</v>
      </c>
      <c r="C16" s="8"/>
      <c r="D16" s="8"/>
      <c r="E16" s="8"/>
      <c r="F16" s="8"/>
      <c r="G16" s="8"/>
      <c r="H16" s="8"/>
    </row>
    <row r="17" s="1" customFormat="1" ht="27" customHeight="1" spans="2:8">
      <c r="B17" s="11" t="s">
        <v>347</v>
      </c>
      <c r="C17" s="12"/>
      <c r="D17" s="12"/>
      <c r="E17" s="12"/>
      <c r="F17" s="12"/>
      <c r="G17" s="12"/>
      <c r="H17" s="12"/>
    </row>
    <row r="18" s="1" customFormat="1" ht="46" customHeight="1" spans="2:8">
      <c r="B18" s="8" t="s">
        <v>348</v>
      </c>
      <c r="C18" s="8"/>
      <c r="D18" s="8"/>
      <c r="E18" s="8"/>
      <c r="F18" s="8"/>
      <c r="G18" s="8"/>
      <c r="H18" s="8"/>
    </row>
    <row r="19" s="1" customFormat="1" ht="36" customHeight="1" spans="2:8">
      <c r="B19" s="8" t="s">
        <v>349</v>
      </c>
      <c r="C19" s="8"/>
      <c r="D19" s="8"/>
      <c r="E19" s="8"/>
      <c r="F19" s="8"/>
      <c r="G19" s="8"/>
      <c r="H19" s="8"/>
    </row>
    <row r="20" s="1" customFormat="1" ht="146" customHeight="1" spans="2:8">
      <c r="B20" s="8" t="s">
        <v>350</v>
      </c>
      <c r="C20" s="8"/>
      <c r="D20" s="8"/>
      <c r="E20" s="8"/>
      <c r="F20" s="8"/>
      <c r="G20" s="8"/>
      <c r="H20" s="8"/>
    </row>
    <row r="21" s="1" customFormat="1" ht="38" customHeight="1" spans="2:8">
      <c r="B21" s="11" t="s">
        <v>351</v>
      </c>
      <c r="C21" s="12"/>
      <c r="D21" s="12"/>
      <c r="E21" s="12"/>
      <c r="F21" s="12"/>
      <c r="G21" s="12"/>
      <c r="H21" s="12"/>
    </row>
    <row r="22" s="1" customFormat="1" ht="74" customHeight="1" spans="2:8">
      <c r="B22" s="8" t="s">
        <v>352</v>
      </c>
      <c r="C22" s="8"/>
      <c r="D22" s="8"/>
      <c r="E22" s="8"/>
      <c r="F22" s="8"/>
      <c r="G22" s="8"/>
      <c r="H22" s="8"/>
    </row>
    <row r="23" s="1" customFormat="1" ht="46" customHeight="1" spans="2:8">
      <c r="B23" s="11" t="s">
        <v>353</v>
      </c>
      <c r="C23" s="12"/>
      <c r="D23" s="12"/>
      <c r="E23" s="12"/>
      <c r="F23" s="12"/>
      <c r="G23" s="12"/>
      <c r="H23" s="12"/>
    </row>
    <row r="24" s="1" customFormat="1" ht="74" customHeight="1" spans="2:8">
      <c r="B24" s="8" t="s">
        <v>354</v>
      </c>
      <c r="C24" s="8"/>
      <c r="D24" s="8"/>
      <c r="E24" s="8"/>
      <c r="F24" s="8"/>
      <c r="G24" s="8"/>
      <c r="H24" s="8"/>
    </row>
    <row r="25" s="1" customFormat="1" ht="50" customHeight="1" spans="2:8">
      <c r="B25" s="11" t="s">
        <v>355</v>
      </c>
      <c r="C25" s="12"/>
      <c r="D25" s="12"/>
      <c r="E25" s="12"/>
      <c r="F25" s="12"/>
      <c r="G25" s="12"/>
      <c r="H25" s="12"/>
    </row>
    <row r="26" s="1" customFormat="1" ht="59" customHeight="1" spans="2:8">
      <c r="B26" s="13" t="s">
        <v>356</v>
      </c>
      <c r="C26" s="8"/>
      <c r="D26" s="8"/>
      <c r="E26" s="8"/>
      <c r="F26" s="8"/>
      <c r="G26" s="8"/>
      <c r="H26" s="8"/>
    </row>
    <row r="27" s="1" customFormat="1" ht="108" customHeight="1" spans="2:8">
      <c r="B27" s="8" t="s">
        <v>357</v>
      </c>
      <c r="C27" s="8"/>
      <c r="D27" s="8"/>
      <c r="E27" s="8"/>
      <c r="F27" s="8"/>
      <c r="G27" s="8"/>
      <c r="H27" s="8"/>
    </row>
    <row r="28" s="1" customFormat="1" ht="42" customHeight="1" spans="2:8">
      <c r="B28" s="8" t="s">
        <v>358</v>
      </c>
      <c r="C28" s="8"/>
      <c r="D28" s="8"/>
      <c r="E28" s="8"/>
      <c r="F28" s="8"/>
      <c r="G28" s="8"/>
      <c r="H28" s="8"/>
    </row>
    <row r="29" s="1" customFormat="1" ht="46" customHeight="1" spans="2:8">
      <c r="B29" s="8" t="s">
        <v>359</v>
      </c>
      <c r="C29" s="8"/>
      <c r="D29" s="8"/>
      <c r="E29" s="8"/>
      <c r="F29" s="8"/>
      <c r="G29" s="8"/>
      <c r="H29" s="8"/>
    </row>
    <row r="30" s="1" customFormat="1" ht="17.25" spans="2:8">
      <c r="B30" s="8" t="s">
        <v>360</v>
      </c>
      <c r="C30" s="8"/>
      <c r="D30" s="8"/>
      <c r="E30" s="8"/>
      <c r="F30" s="8"/>
      <c r="G30" s="8"/>
      <c r="H30" s="8"/>
    </row>
  </sheetData>
  <mergeCells count="30">
    <mergeCell ref="B1:H1"/>
    <mergeCell ref="B2:H2"/>
    <mergeCell ref="B3:H3"/>
    <mergeCell ref="B4:H4"/>
    <mergeCell ref="B5:H5"/>
    <mergeCell ref="B6:H6"/>
    <mergeCell ref="B7:H7"/>
    <mergeCell ref="B8:H8"/>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s>
  <hyperlinks>
    <hyperlink ref="I2" location="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tabSelected="1" zoomScale="55" zoomScaleNormal="55" workbookViewId="0">
      <selection activeCell="A1" sqref="A1:O1"/>
    </sheetView>
  </sheetViews>
  <sheetFormatPr defaultColWidth="9" defaultRowHeight="16.5"/>
  <cols>
    <col min="1" max="1" width="36.3583333333333" style="42" customWidth="1"/>
    <col min="2" max="2" width="39.5416666666667" style="42" customWidth="1"/>
    <col min="3" max="6" width="19.5416666666667" style="42" customWidth="1"/>
    <col min="7" max="7" width="39.5416666666667" style="42" customWidth="1"/>
    <col min="8" max="13" width="19.091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229" t="s">
        <v>29</v>
      </c>
      <c r="B2" s="230"/>
      <c r="C2" s="230"/>
      <c r="D2" s="230"/>
      <c r="E2" s="230"/>
      <c r="F2" s="230"/>
      <c r="G2" s="230"/>
      <c r="H2" s="230"/>
      <c r="I2" s="230"/>
      <c r="J2" s="230"/>
      <c r="K2" s="230"/>
      <c r="L2" s="230"/>
      <c r="M2" s="230"/>
      <c r="N2" s="230"/>
      <c r="O2" s="231"/>
    </row>
    <row r="3" s="169" customFormat="1" ht="54" customHeight="1" spans="1:15">
      <c r="A3" s="176" t="s">
        <v>30</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46</v>
      </c>
      <c r="B6" s="89" t="s">
        <v>47</v>
      </c>
      <c r="C6" s="192">
        <f t="shared" ref="C6:C8" si="0">((F6+8))</f>
        <v>16</v>
      </c>
      <c r="D6" s="192">
        <f t="shared" ref="D6:D8" si="1">((F6+5))</f>
        <v>13</v>
      </c>
      <c r="E6" s="192">
        <f t="shared" ref="E6:E8" si="2">((F6+3))</f>
        <v>11</v>
      </c>
      <c r="F6" s="192">
        <f>C9+6</f>
        <v>8</v>
      </c>
      <c r="G6" s="89" t="s">
        <v>48</v>
      </c>
      <c r="H6" s="193">
        <f>M6+10</f>
        <v>12</v>
      </c>
      <c r="I6" s="193">
        <f>M6+3</f>
        <v>5</v>
      </c>
      <c r="J6" s="193">
        <f t="shared" ref="J6:J13" si="3">M6+2.5</f>
        <v>4.5</v>
      </c>
      <c r="K6" s="193">
        <f t="shared" ref="K6:K11" si="4">M6+0.5</f>
        <v>2.5</v>
      </c>
      <c r="L6" s="193">
        <f>M6+0.2</f>
        <v>2.2</v>
      </c>
      <c r="M6" s="192">
        <f>C9</f>
        <v>2</v>
      </c>
      <c r="N6" s="194" t="s">
        <v>49</v>
      </c>
      <c r="O6" s="195" t="s">
        <v>50</v>
      </c>
    </row>
    <row r="7" s="42" customFormat="1" ht="58" customHeight="1" spans="1:15">
      <c r="A7" s="232"/>
      <c r="B7" s="89" t="s">
        <v>51</v>
      </c>
      <c r="C7" s="192">
        <f t="shared" si="0"/>
        <v>17.5</v>
      </c>
      <c r="D7" s="192">
        <f t="shared" si="1"/>
        <v>14.5</v>
      </c>
      <c r="E7" s="192">
        <f t="shared" si="2"/>
        <v>12.5</v>
      </c>
      <c r="F7" s="192">
        <f>F6+1.5</f>
        <v>9.5</v>
      </c>
      <c r="G7" s="89" t="s">
        <v>47</v>
      </c>
      <c r="H7" s="193">
        <f>M7+12</f>
        <v>16.5</v>
      </c>
      <c r="I7" s="193">
        <f>M7+4.5</f>
        <v>9</v>
      </c>
      <c r="J7" s="193">
        <f t="shared" si="3"/>
        <v>7</v>
      </c>
      <c r="K7" s="193">
        <f>M7+1</f>
        <v>5.5</v>
      </c>
      <c r="L7" s="193">
        <f>M7+0.5</f>
        <v>5</v>
      </c>
      <c r="M7" s="193">
        <f>M6+2.5</f>
        <v>4.5</v>
      </c>
      <c r="N7" s="197"/>
      <c r="O7" s="198"/>
    </row>
    <row r="8" s="42" customFormat="1" ht="58" customHeight="1" spans="1:15">
      <c r="A8" s="232"/>
      <c r="B8" s="89" t="s">
        <v>52</v>
      </c>
      <c r="C8" s="192">
        <f t="shared" si="0"/>
        <v>18.5</v>
      </c>
      <c r="D8" s="192">
        <f t="shared" si="1"/>
        <v>15.5</v>
      </c>
      <c r="E8" s="192">
        <f t="shared" si="2"/>
        <v>13.5</v>
      </c>
      <c r="F8" s="192">
        <f>F7+1</f>
        <v>10.5</v>
      </c>
      <c r="G8" s="88" t="s">
        <v>53</v>
      </c>
      <c r="H8" s="193">
        <f>M8+13</f>
        <v>19</v>
      </c>
      <c r="I8" s="193">
        <f>M8+5.5</f>
        <v>11.5</v>
      </c>
      <c r="J8" s="193">
        <f t="shared" si="3"/>
        <v>8.5</v>
      </c>
      <c r="K8" s="193">
        <f t="shared" si="4"/>
        <v>6.5</v>
      </c>
      <c r="L8" s="193">
        <f t="shared" ref="L8:L14" si="5">M8+1</f>
        <v>7</v>
      </c>
      <c r="M8" s="193">
        <f>M6+4</f>
        <v>6</v>
      </c>
      <c r="N8" s="197"/>
      <c r="O8" s="198"/>
    </row>
    <row r="9" s="42" customFormat="1" ht="58" customHeight="1" spans="1:15">
      <c r="A9" s="233"/>
      <c r="B9" s="200" t="s">
        <v>54</v>
      </c>
      <c r="C9" s="201">
        <v>2</v>
      </c>
      <c r="D9" s="201"/>
      <c r="E9" s="201"/>
      <c r="F9" s="201"/>
      <c r="G9" s="89" t="s">
        <v>52</v>
      </c>
      <c r="H9" s="193">
        <f>M9+14</f>
        <v>21</v>
      </c>
      <c r="I9" s="193">
        <f>M9+6.5</f>
        <v>13.5</v>
      </c>
      <c r="J9" s="193">
        <f>M9+3.5</f>
        <v>10.5</v>
      </c>
      <c r="K9" s="193">
        <f>M9+1.5</f>
        <v>8.5</v>
      </c>
      <c r="L9" s="193">
        <f t="shared" si="5"/>
        <v>8</v>
      </c>
      <c r="M9" s="192">
        <f>M6+5</f>
        <v>7</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55</v>
      </c>
      <c r="B11" s="89" t="s">
        <v>47</v>
      </c>
      <c r="C11" s="192">
        <f t="shared" ref="C11:C13" si="6">((F11+8))</f>
        <v>16.5</v>
      </c>
      <c r="D11" s="192">
        <f t="shared" ref="D11:D13" si="7">((F11+5))</f>
        <v>13.5</v>
      </c>
      <c r="E11" s="192">
        <f t="shared" ref="E11:E13" si="8">((F11+3))</f>
        <v>11.5</v>
      </c>
      <c r="F11" s="192">
        <f>C14+6</f>
        <v>8.5</v>
      </c>
      <c r="G11" s="89" t="s">
        <v>48</v>
      </c>
      <c r="H11" s="193">
        <f>M11+10</f>
        <v>12.5</v>
      </c>
      <c r="I11" s="193">
        <f>M11+3</f>
        <v>5.5</v>
      </c>
      <c r="J11" s="193">
        <f t="shared" si="3"/>
        <v>5</v>
      </c>
      <c r="K11" s="193">
        <f t="shared" si="4"/>
        <v>3</v>
      </c>
      <c r="L11" s="193">
        <f>M11+0.2</f>
        <v>2.7</v>
      </c>
      <c r="M11" s="192">
        <f>C14</f>
        <v>2.5</v>
      </c>
      <c r="N11" s="206" t="s">
        <v>56</v>
      </c>
      <c r="O11" s="195" t="s">
        <v>57</v>
      </c>
    </row>
    <row r="12" s="42" customFormat="1" ht="58" customHeight="1" spans="1:15">
      <c r="A12" s="196"/>
      <c r="B12" s="89" t="s">
        <v>51</v>
      </c>
      <c r="C12" s="192">
        <f t="shared" si="6"/>
        <v>18</v>
      </c>
      <c r="D12" s="192">
        <f t="shared" si="7"/>
        <v>15</v>
      </c>
      <c r="E12" s="192">
        <f t="shared" si="8"/>
        <v>13</v>
      </c>
      <c r="F12" s="192">
        <f>F11+1.5</f>
        <v>10</v>
      </c>
      <c r="G12" s="89" t="s">
        <v>47</v>
      </c>
      <c r="H12" s="193">
        <f>M12+12</f>
        <v>17</v>
      </c>
      <c r="I12" s="193">
        <f>M12+4.5</f>
        <v>9.5</v>
      </c>
      <c r="J12" s="193">
        <f t="shared" si="3"/>
        <v>7.5</v>
      </c>
      <c r="K12" s="193">
        <f>M12+1</f>
        <v>6</v>
      </c>
      <c r="L12" s="193">
        <f>M12+0.5</f>
        <v>5.5</v>
      </c>
      <c r="M12" s="193">
        <f>M11+2.5</f>
        <v>5</v>
      </c>
      <c r="N12" s="207"/>
      <c r="O12" s="198"/>
    </row>
    <row r="13" s="42" customFormat="1" ht="58" customHeight="1" spans="1:15">
      <c r="A13" s="196"/>
      <c r="B13" s="89" t="s">
        <v>52</v>
      </c>
      <c r="C13" s="192">
        <f t="shared" si="6"/>
        <v>19</v>
      </c>
      <c r="D13" s="192">
        <f t="shared" si="7"/>
        <v>16</v>
      </c>
      <c r="E13" s="192">
        <f t="shared" si="8"/>
        <v>14</v>
      </c>
      <c r="F13" s="192">
        <f>F12+1</f>
        <v>11</v>
      </c>
      <c r="G13" s="88" t="s">
        <v>53</v>
      </c>
      <c r="H13" s="193">
        <f>M13+13</f>
        <v>19.5</v>
      </c>
      <c r="I13" s="193">
        <f>M13+5.5</f>
        <v>12</v>
      </c>
      <c r="J13" s="193">
        <f t="shared" si="3"/>
        <v>9</v>
      </c>
      <c r="K13" s="193">
        <f t="shared" ref="K13:K18" si="9">M13+0.5</f>
        <v>7</v>
      </c>
      <c r="L13" s="193">
        <f t="shared" si="5"/>
        <v>7.5</v>
      </c>
      <c r="M13" s="193">
        <f>M11+4</f>
        <v>6.5</v>
      </c>
      <c r="N13" s="207"/>
      <c r="O13" s="198"/>
    </row>
    <row r="14" s="42" customFormat="1" ht="58" customHeight="1" spans="1:15">
      <c r="A14" s="199"/>
      <c r="B14" s="200" t="s">
        <v>58</v>
      </c>
      <c r="C14" s="201">
        <v>2.5</v>
      </c>
      <c r="D14" s="201"/>
      <c r="E14" s="201"/>
      <c r="F14" s="201"/>
      <c r="G14" s="89" t="s">
        <v>52</v>
      </c>
      <c r="H14" s="193">
        <f>M14+14</f>
        <v>21.5</v>
      </c>
      <c r="I14" s="193">
        <f>M14+6.5</f>
        <v>14</v>
      </c>
      <c r="J14" s="193">
        <f>M14+3.5</f>
        <v>11</v>
      </c>
      <c r="K14" s="193">
        <f>M14+1.5</f>
        <v>9</v>
      </c>
      <c r="L14" s="193">
        <f t="shared" si="5"/>
        <v>8.5</v>
      </c>
      <c r="M14" s="192">
        <f>M11+5</f>
        <v>7.5</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59</v>
      </c>
      <c r="B16" s="89" t="s">
        <v>47</v>
      </c>
      <c r="C16" s="192">
        <f t="shared" ref="C16:C18" si="10">((F16+8))</f>
        <v>19.5</v>
      </c>
      <c r="D16" s="192">
        <f t="shared" ref="D16:D18" si="11">((F16+5))</f>
        <v>16.5</v>
      </c>
      <c r="E16" s="192">
        <f t="shared" ref="E16:E18" si="12">((F16+3))</f>
        <v>14.5</v>
      </c>
      <c r="F16" s="192">
        <f>C19+6</f>
        <v>11.5</v>
      </c>
      <c r="G16" s="89" t="s">
        <v>48</v>
      </c>
      <c r="H16" s="193">
        <f>M16+10</f>
        <v>15.5</v>
      </c>
      <c r="I16" s="193">
        <f>M16+3</f>
        <v>8.5</v>
      </c>
      <c r="J16" s="193">
        <f t="shared" ref="J16:J18" si="13">M16+2.5</f>
        <v>8</v>
      </c>
      <c r="K16" s="193">
        <f t="shared" si="9"/>
        <v>6</v>
      </c>
      <c r="L16" s="193">
        <f>M16+0.2</f>
        <v>5.7</v>
      </c>
      <c r="M16" s="192">
        <f>C19</f>
        <v>5.5</v>
      </c>
      <c r="N16" s="194" t="s">
        <v>60</v>
      </c>
      <c r="O16" s="195" t="s">
        <v>61</v>
      </c>
    </row>
    <row r="17" s="42" customFormat="1" ht="58" customHeight="1" spans="1:16">
      <c r="A17" s="196"/>
      <c r="B17" s="89" t="s">
        <v>51</v>
      </c>
      <c r="C17" s="192">
        <f t="shared" si="10"/>
        <v>21</v>
      </c>
      <c r="D17" s="192">
        <f t="shared" si="11"/>
        <v>18</v>
      </c>
      <c r="E17" s="192">
        <f t="shared" si="12"/>
        <v>16</v>
      </c>
      <c r="F17" s="192">
        <f>F16+1.5</f>
        <v>13</v>
      </c>
      <c r="G17" s="89" t="s">
        <v>47</v>
      </c>
      <c r="H17" s="193">
        <f>M17+12</f>
        <v>20</v>
      </c>
      <c r="I17" s="193">
        <f>M17+4.5</f>
        <v>12.5</v>
      </c>
      <c r="J17" s="193">
        <f t="shared" si="13"/>
        <v>10.5</v>
      </c>
      <c r="K17" s="193">
        <f>M17+1</f>
        <v>9</v>
      </c>
      <c r="L17" s="193">
        <f>M17+0.5</f>
        <v>8.5</v>
      </c>
      <c r="M17" s="193">
        <f>M16+2.5</f>
        <v>8</v>
      </c>
      <c r="N17" s="197"/>
      <c r="O17" s="198"/>
    </row>
    <row r="18" s="42" customFormat="1" ht="58" customHeight="1" spans="1:16">
      <c r="A18" s="196"/>
      <c r="B18" s="89" t="s">
        <v>52</v>
      </c>
      <c r="C18" s="192">
        <f t="shared" si="10"/>
        <v>22</v>
      </c>
      <c r="D18" s="192">
        <f t="shared" si="11"/>
        <v>19</v>
      </c>
      <c r="E18" s="192">
        <f t="shared" si="12"/>
        <v>17</v>
      </c>
      <c r="F18" s="192">
        <f>F17+1</f>
        <v>14</v>
      </c>
      <c r="G18" s="88" t="s">
        <v>53</v>
      </c>
      <c r="H18" s="193">
        <f>M18+13</f>
        <v>22.5</v>
      </c>
      <c r="I18" s="193">
        <f>M18+5.5</f>
        <v>15</v>
      </c>
      <c r="J18" s="193">
        <f t="shared" si="13"/>
        <v>12</v>
      </c>
      <c r="K18" s="193">
        <f t="shared" si="9"/>
        <v>10</v>
      </c>
      <c r="L18" s="193">
        <f>M18+1</f>
        <v>10.5</v>
      </c>
      <c r="M18" s="193">
        <f>M16+4</f>
        <v>9.5</v>
      </c>
      <c r="N18" s="197"/>
      <c r="O18" s="198"/>
    </row>
    <row r="19" s="42" customFormat="1" ht="58" customHeight="1" spans="1:16">
      <c r="A19" s="199"/>
      <c r="B19" s="200" t="s">
        <v>62</v>
      </c>
      <c r="C19" s="201">
        <v>5.5</v>
      </c>
      <c r="D19" s="201"/>
      <c r="E19" s="201"/>
      <c r="F19" s="201"/>
      <c r="G19" s="89" t="s">
        <v>52</v>
      </c>
      <c r="H19" s="193">
        <f>M19+14</f>
        <v>24.5</v>
      </c>
      <c r="I19" s="193">
        <f>M19+6.5</f>
        <v>17</v>
      </c>
      <c r="J19" s="193">
        <f>M19+3.5</f>
        <v>14</v>
      </c>
      <c r="K19" s="193">
        <f>M19+1.5</f>
        <v>12</v>
      </c>
      <c r="L19" s="193">
        <f>M19+1</f>
        <v>11.5</v>
      </c>
      <c r="M19" s="192">
        <f>M16+5</f>
        <v>10.5</v>
      </c>
      <c r="N19" s="202"/>
      <c r="O19" s="203"/>
    </row>
    <row r="20" s="42" customFormat="1" ht="49" customHeight="1" spans="1:16">
      <c r="A20" s="209" t="s">
        <v>63</v>
      </c>
      <c r="B20" s="63"/>
      <c r="C20" s="63"/>
      <c r="D20" s="63"/>
      <c r="E20" s="63"/>
      <c r="F20" s="63"/>
      <c r="G20" s="63"/>
      <c r="H20" s="63"/>
      <c r="I20" s="63"/>
      <c r="J20" s="63"/>
      <c r="K20" s="63"/>
      <c r="L20" s="63"/>
      <c r="M20" s="63"/>
      <c r="N20" s="63"/>
      <c r="O20" s="210"/>
    </row>
    <row r="21" s="42" customFormat="1" ht="54" customHeight="1" spans="1:16">
      <c r="A21" s="211" t="s">
        <v>64</v>
      </c>
      <c r="B21" s="212"/>
      <c r="C21" s="212"/>
      <c r="D21" s="212"/>
      <c r="E21" s="212"/>
      <c r="F21" s="212"/>
      <c r="G21" s="212"/>
      <c r="H21" s="212"/>
      <c r="I21" s="212"/>
      <c r="J21" s="212"/>
      <c r="K21" s="212"/>
      <c r="L21" s="212"/>
      <c r="M21" s="212"/>
      <c r="N21" s="212"/>
      <c r="O21" s="213"/>
    </row>
    <row r="22" s="42" customFormat="1" ht="234" customHeight="1" spans="1:16">
      <c r="A22" s="226" t="s">
        <v>65</v>
      </c>
      <c r="B22" s="227"/>
      <c r="C22" s="227"/>
      <c r="D22" s="227"/>
      <c r="E22" s="227"/>
      <c r="F22" s="227"/>
      <c r="G22" s="227"/>
      <c r="H22" s="227"/>
      <c r="I22" s="227"/>
      <c r="J22" s="227"/>
      <c r="K22" s="227"/>
      <c r="L22" s="227"/>
      <c r="M22" s="227"/>
      <c r="N22" s="227"/>
      <c r="O22" s="228"/>
      <c r="P22" s="42" t="s">
        <v>66</v>
      </c>
    </row>
    <row r="23" s="42" customFormat="1" ht="44" customHeight="1" spans="1:16">
      <c r="A23" s="214" t="s">
        <v>67</v>
      </c>
      <c r="B23" s="215" t="s">
        <v>68</v>
      </c>
      <c r="C23" s="216" t="s">
        <v>69</v>
      </c>
      <c r="D23" s="216"/>
      <c r="E23" s="216"/>
      <c r="F23" s="216"/>
      <c r="G23" s="216"/>
      <c r="H23" s="216"/>
      <c r="I23" s="216"/>
      <c r="J23" s="216"/>
      <c r="K23" s="216"/>
      <c r="L23" s="216"/>
      <c r="M23" s="216"/>
      <c r="N23" s="216"/>
      <c r="O23" s="217" t="s">
        <v>70</v>
      </c>
    </row>
    <row r="24" s="42" customFormat="1" ht="44" customHeight="1" spans="1:16">
      <c r="A24" s="214"/>
      <c r="B24" s="215" t="s">
        <v>71</v>
      </c>
      <c r="C24" s="216" t="s">
        <v>72</v>
      </c>
      <c r="D24" s="216"/>
      <c r="E24" s="216"/>
      <c r="F24" s="216"/>
      <c r="G24" s="216"/>
      <c r="H24" s="216"/>
      <c r="I24" s="216"/>
      <c r="J24" s="216"/>
      <c r="K24" s="216"/>
      <c r="L24" s="216"/>
      <c r="M24" s="216"/>
      <c r="N24" s="216"/>
      <c r="O24" s="217" t="s">
        <v>73</v>
      </c>
    </row>
    <row r="25" s="42" customFormat="1" ht="44" customHeight="1" spans="1:16">
      <c r="A25" s="214"/>
      <c r="B25" s="215" t="s">
        <v>74</v>
      </c>
      <c r="C25" s="216" t="s">
        <v>75</v>
      </c>
      <c r="D25" s="216"/>
      <c r="E25" s="216"/>
      <c r="F25" s="216"/>
      <c r="G25" s="216"/>
      <c r="H25" s="216"/>
      <c r="I25" s="216"/>
      <c r="J25" s="216"/>
      <c r="K25" s="216"/>
      <c r="L25" s="216"/>
      <c r="M25" s="216"/>
      <c r="N25" s="216"/>
      <c r="O25" s="217" t="s">
        <v>76</v>
      </c>
    </row>
    <row r="26" s="42" customFormat="1" ht="44" customHeight="1" spans="1:16">
      <c r="A26" s="214"/>
      <c r="B26" s="215" t="s">
        <v>77</v>
      </c>
      <c r="C26" s="216" t="s">
        <v>78</v>
      </c>
      <c r="D26" s="216"/>
      <c r="E26" s="216"/>
      <c r="F26" s="216"/>
      <c r="G26" s="216"/>
      <c r="H26" s="216"/>
      <c r="I26" s="216"/>
      <c r="J26" s="216"/>
      <c r="K26" s="216"/>
      <c r="L26" s="216"/>
      <c r="M26" s="216"/>
      <c r="N26" s="216"/>
      <c r="O26" s="217" t="s">
        <v>79</v>
      </c>
    </row>
    <row r="27" s="42" customFormat="1" ht="44" customHeight="1" spans="1:16">
      <c r="A27" s="214"/>
      <c r="B27" s="215" t="s">
        <v>80</v>
      </c>
      <c r="C27" s="216" t="s">
        <v>81</v>
      </c>
      <c r="D27" s="216"/>
      <c r="E27" s="216"/>
      <c r="F27" s="216"/>
      <c r="G27" s="216"/>
      <c r="H27" s="216"/>
      <c r="I27" s="216"/>
      <c r="J27" s="216"/>
      <c r="K27" s="216"/>
      <c r="L27" s="216"/>
      <c r="M27" s="216"/>
      <c r="N27" s="216"/>
      <c r="O27" s="217" t="s">
        <v>82</v>
      </c>
    </row>
    <row r="28" s="42" customFormat="1" ht="44" customHeight="1" spans="1:16">
      <c r="A28" s="214"/>
      <c r="B28" s="215" t="s">
        <v>83</v>
      </c>
      <c r="C28" s="216" t="s">
        <v>84</v>
      </c>
      <c r="D28" s="216"/>
      <c r="E28" s="216"/>
      <c r="F28" s="216"/>
      <c r="G28" s="216"/>
      <c r="H28" s="216"/>
      <c r="I28" s="216"/>
      <c r="J28" s="216"/>
      <c r="K28" s="216"/>
      <c r="L28" s="216"/>
      <c r="M28" s="216"/>
      <c r="N28" s="216"/>
      <c r="O28" s="217" t="s">
        <v>85</v>
      </c>
    </row>
    <row r="29" s="42" customFormat="1" ht="44" customHeight="1" spans="1:16">
      <c r="A29" s="214"/>
      <c r="B29" s="215" t="s">
        <v>86</v>
      </c>
      <c r="C29" s="216" t="s">
        <v>84</v>
      </c>
      <c r="D29" s="216"/>
      <c r="E29" s="216"/>
      <c r="F29" s="216"/>
      <c r="G29" s="216"/>
      <c r="H29" s="216"/>
      <c r="I29" s="216"/>
      <c r="J29" s="216"/>
      <c r="K29" s="216"/>
      <c r="L29" s="216"/>
      <c r="M29" s="216"/>
      <c r="N29" s="216"/>
      <c r="O29" s="217" t="s">
        <v>87</v>
      </c>
    </row>
    <row r="30" s="42" customFormat="1" ht="44" customHeight="1" spans="1:16">
      <c r="A30" s="214"/>
      <c r="B30" s="215" t="s">
        <v>88</v>
      </c>
      <c r="C30" s="216" t="s">
        <v>89</v>
      </c>
      <c r="D30" s="216"/>
      <c r="E30" s="216"/>
      <c r="F30" s="216"/>
      <c r="G30" s="216"/>
      <c r="H30" s="216"/>
      <c r="I30" s="216"/>
      <c r="J30" s="216"/>
      <c r="K30" s="216"/>
      <c r="L30" s="216"/>
      <c r="M30" s="216"/>
      <c r="N30" s="216"/>
      <c r="O30" s="217" t="s">
        <v>90</v>
      </c>
    </row>
    <row r="31" s="42" customFormat="1" ht="44" customHeight="1" spans="1:16">
      <c r="A31" s="214"/>
      <c r="B31" s="215" t="s">
        <v>91</v>
      </c>
      <c r="C31" s="216" t="s">
        <v>92</v>
      </c>
      <c r="D31" s="216"/>
      <c r="E31" s="216"/>
      <c r="F31" s="216"/>
      <c r="G31" s="216"/>
      <c r="H31" s="216"/>
      <c r="I31" s="216"/>
      <c r="J31" s="216"/>
      <c r="K31" s="216"/>
      <c r="L31" s="216"/>
      <c r="M31" s="216"/>
      <c r="N31" s="216"/>
      <c r="O31" s="217" t="s">
        <v>93</v>
      </c>
    </row>
    <row r="32" s="42" customFormat="1" ht="44" customHeight="1" spans="1:16">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102</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showGridLines="0" zoomScale="55" zoomScaleNormal="55" workbookViewId="0">
      <selection activeCell="C44" sqref="C44:N44"/>
    </sheetView>
  </sheetViews>
  <sheetFormatPr defaultColWidth="9" defaultRowHeight="16.5"/>
  <cols>
    <col min="1" max="1" width="40.225" style="42" customWidth="1"/>
    <col min="2" max="2" width="39.5416666666667" style="42" customWidth="1"/>
    <col min="3" max="6" width="19.5416666666667" style="42" customWidth="1"/>
    <col min="7" max="7" width="39.5416666666667" style="42" customWidth="1"/>
    <col min="8" max="13" width="19.316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229" t="s">
        <v>8</v>
      </c>
      <c r="B2" s="230"/>
      <c r="C2" s="230"/>
      <c r="D2" s="230"/>
      <c r="E2" s="230"/>
      <c r="F2" s="230"/>
      <c r="G2" s="230"/>
      <c r="H2" s="230"/>
      <c r="I2" s="230"/>
      <c r="J2" s="230"/>
      <c r="K2" s="230"/>
      <c r="L2" s="230"/>
      <c r="M2" s="230"/>
      <c r="N2" s="230"/>
      <c r="O2" s="231"/>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130</v>
      </c>
      <c r="B6" s="89" t="s">
        <v>47</v>
      </c>
      <c r="C6" s="192">
        <f t="shared" ref="C6:C8" si="0">((F6+8))</f>
        <v>20</v>
      </c>
      <c r="D6" s="192">
        <f t="shared" ref="D6:D8" si="1">((F6+5))</f>
        <v>17</v>
      </c>
      <c r="E6" s="192">
        <f t="shared" ref="E6:E8" si="2">((F6+3))</f>
        <v>15</v>
      </c>
      <c r="F6" s="192">
        <f>C9+4</f>
        <v>12</v>
      </c>
      <c r="G6" s="89" t="s">
        <v>48</v>
      </c>
      <c r="H6" s="193">
        <f>M6+7</f>
        <v>15.5</v>
      </c>
      <c r="I6" s="193">
        <f>M6+1.5</f>
        <v>10</v>
      </c>
      <c r="J6" s="193">
        <f>M6+1</f>
        <v>9.5</v>
      </c>
      <c r="K6" s="193">
        <f>M6</f>
        <v>8.5</v>
      </c>
      <c r="L6" s="193">
        <f>M6+0</f>
        <v>8.5</v>
      </c>
      <c r="M6" s="192">
        <f>C9+0.5</f>
        <v>8.5</v>
      </c>
      <c r="N6" s="194" t="s">
        <v>49</v>
      </c>
      <c r="O6" s="195" t="s">
        <v>50</v>
      </c>
    </row>
    <row r="7" s="42" customFormat="1" ht="58" customHeight="1" spans="1:15">
      <c r="A7" s="196"/>
      <c r="B7" s="89" t="s">
        <v>51</v>
      </c>
      <c r="C7" s="192">
        <f t="shared" si="0"/>
        <v>22</v>
      </c>
      <c r="D7" s="192">
        <f t="shared" si="1"/>
        <v>19</v>
      </c>
      <c r="E7" s="192">
        <f t="shared" si="2"/>
        <v>17</v>
      </c>
      <c r="F7" s="192">
        <f>F6+2</f>
        <v>14</v>
      </c>
      <c r="G7" s="89" t="s">
        <v>47</v>
      </c>
      <c r="H7" s="193">
        <f>M7+8.5</f>
        <v>19.5</v>
      </c>
      <c r="I7" s="193">
        <f>M7+4</f>
        <v>15</v>
      </c>
      <c r="J7" s="193">
        <f t="shared" ref="J7:J13" si="3">M7+2</f>
        <v>13</v>
      </c>
      <c r="K7" s="193">
        <f>M7+1</f>
        <v>12</v>
      </c>
      <c r="L7" s="193">
        <f>M7+0.5</f>
        <v>11.5</v>
      </c>
      <c r="M7" s="193">
        <f>M6+2.5</f>
        <v>11</v>
      </c>
      <c r="N7" s="197"/>
      <c r="O7" s="198"/>
    </row>
    <row r="8" s="42" customFormat="1" ht="58" customHeight="1" spans="1:15">
      <c r="A8" s="196"/>
      <c r="B8" s="89" t="s">
        <v>52</v>
      </c>
      <c r="C8" s="192">
        <f t="shared" si="0"/>
        <v>23</v>
      </c>
      <c r="D8" s="192">
        <f t="shared" si="1"/>
        <v>20</v>
      </c>
      <c r="E8" s="192">
        <f t="shared" si="2"/>
        <v>18</v>
      </c>
      <c r="F8" s="192">
        <f>F7+1</f>
        <v>15</v>
      </c>
      <c r="G8" s="88" t="s">
        <v>53</v>
      </c>
      <c r="H8" s="193">
        <f>M8+10</f>
        <v>22.5</v>
      </c>
      <c r="I8" s="193">
        <f>M8+5</f>
        <v>17.5</v>
      </c>
      <c r="J8" s="193">
        <f t="shared" si="3"/>
        <v>14.5</v>
      </c>
      <c r="K8" s="193">
        <f>M8+0.5</f>
        <v>13</v>
      </c>
      <c r="L8" s="193">
        <f t="shared" ref="L8:L14" si="4">M8+1</f>
        <v>13.5</v>
      </c>
      <c r="M8" s="193">
        <f>M6+4</f>
        <v>12.5</v>
      </c>
      <c r="N8" s="197"/>
      <c r="O8" s="198"/>
    </row>
    <row r="9" s="42" customFormat="1" ht="58" customHeight="1" spans="1:15">
      <c r="A9" s="199"/>
      <c r="B9" s="200" t="s">
        <v>54</v>
      </c>
      <c r="C9" s="201">
        <f>美国海运玩具渠道!C9</f>
        <v>8</v>
      </c>
      <c r="D9" s="201"/>
      <c r="E9" s="201"/>
      <c r="F9" s="201"/>
      <c r="G9" s="89" t="s">
        <v>52</v>
      </c>
      <c r="H9" s="193">
        <f>M9+11</f>
        <v>24.5</v>
      </c>
      <c r="I9" s="193">
        <f>M9+6</f>
        <v>19.5</v>
      </c>
      <c r="J9" s="193">
        <f>M9+3</f>
        <v>16.5</v>
      </c>
      <c r="K9" s="193">
        <f>M9+1.5</f>
        <v>15</v>
      </c>
      <c r="L9" s="193">
        <f t="shared" si="4"/>
        <v>14.5</v>
      </c>
      <c r="M9" s="192">
        <f>M6+5</f>
        <v>13.5</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131</v>
      </c>
      <c r="B11" s="89" t="s">
        <v>47</v>
      </c>
      <c r="C11" s="192">
        <f t="shared" ref="C11:C13" si="5">((F11+8))</f>
        <v>21.5</v>
      </c>
      <c r="D11" s="192">
        <f t="shared" ref="D11:D13" si="6">((F11+5))</f>
        <v>18.5</v>
      </c>
      <c r="E11" s="192">
        <f t="shared" ref="E11:E13" si="7">((F11+3))</f>
        <v>16.5</v>
      </c>
      <c r="F11" s="192">
        <f>C14+4</f>
        <v>13.5</v>
      </c>
      <c r="G11" s="89" t="s">
        <v>48</v>
      </c>
      <c r="H11" s="193">
        <f>M11+7</f>
        <v>17</v>
      </c>
      <c r="I11" s="193">
        <f>M11+1.5</f>
        <v>11.5</v>
      </c>
      <c r="J11" s="193">
        <f>M11+1</f>
        <v>11</v>
      </c>
      <c r="K11" s="193">
        <f>M11</f>
        <v>10</v>
      </c>
      <c r="L11" s="193">
        <f>M11+0</f>
        <v>10</v>
      </c>
      <c r="M11" s="192">
        <f>C14+0.5</f>
        <v>10</v>
      </c>
      <c r="N11" s="206" t="s">
        <v>56</v>
      </c>
      <c r="O11" s="195" t="s">
        <v>132</v>
      </c>
    </row>
    <row r="12" s="42" customFormat="1" ht="58" customHeight="1" spans="1:15">
      <c r="A12" s="196"/>
      <c r="B12" s="89" t="s">
        <v>51</v>
      </c>
      <c r="C12" s="192">
        <f t="shared" si="5"/>
        <v>23.5</v>
      </c>
      <c r="D12" s="192">
        <f t="shared" si="6"/>
        <v>20.5</v>
      </c>
      <c r="E12" s="192">
        <f t="shared" si="7"/>
        <v>18.5</v>
      </c>
      <c r="F12" s="192">
        <f>F11+2</f>
        <v>15.5</v>
      </c>
      <c r="G12" s="89" t="s">
        <v>47</v>
      </c>
      <c r="H12" s="193">
        <f>M12+8.5</f>
        <v>21</v>
      </c>
      <c r="I12" s="193">
        <f>M12+4</f>
        <v>16.5</v>
      </c>
      <c r="J12" s="193">
        <f t="shared" si="3"/>
        <v>14.5</v>
      </c>
      <c r="K12" s="193">
        <f>M12+1</f>
        <v>13.5</v>
      </c>
      <c r="L12" s="193">
        <f>M12+0.5</f>
        <v>13</v>
      </c>
      <c r="M12" s="193">
        <f>M11+2.5</f>
        <v>12.5</v>
      </c>
      <c r="N12" s="207"/>
      <c r="O12" s="198"/>
    </row>
    <row r="13" s="42" customFormat="1" ht="58" customHeight="1" spans="1:15">
      <c r="A13" s="196"/>
      <c r="B13" s="89" t="s">
        <v>52</v>
      </c>
      <c r="C13" s="192">
        <f t="shared" si="5"/>
        <v>24.5</v>
      </c>
      <c r="D13" s="192">
        <f t="shared" si="6"/>
        <v>21.5</v>
      </c>
      <c r="E13" s="192">
        <f t="shared" si="7"/>
        <v>19.5</v>
      </c>
      <c r="F13" s="192">
        <f>F12+1</f>
        <v>16.5</v>
      </c>
      <c r="G13" s="88" t="s">
        <v>53</v>
      </c>
      <c r="H13" s="193">
        <f>M13+10</f>
        <v>24</v>
      </c>
      <c r="I13" s="193">
        <f>M13+5</f>
        <v>19</v>
      </c>
      <c r="J13" s="193">
        <f t="shared" si="3"/>
        <v>16</v>
      </c>
      <c r="K13" s="193">
        <f>M13+0.5</f>
        <v>14.5</v>
      </c>
      <c r="L13" s="193">
        <f t="shared" si="4"/>
        <v>15</v>
      </c>
      <c r="M13" s="193">
        <f>M11+4</f>
        <v>14</v>
      </c>
      <c r="N13" s="207"/>
      <c r="O13" s="198"/>
    </row>
    <row r="14" s="42" customFormat="1" ht="58" customHeight="1" spans="1:15">
      <c r="A14" s="199"/>
      <c r="B14" s="200" t="s">
        <v>58</v>
      </c>
      <c r="C14" s="201">
        <f>美国海运玩具渠道!C14</f>
        <v>9.5</v>
      </c>
      <c r="D14" s="201"/>
      <c r="E14" s="201"/>
      <c r="F14" s="201"/>
      <c r="G14" s="89" t="s">
        <v>52</v>
      </c>
      <c r="H14" s="193">
        <f>M14+11</f>
        <v>26</v>
      </c>
      <c r="I14" s="193">
        <f>M14+6</f>
        <v>21</v>
      </c>
      <c r="J14" s="193">
        <f>M14+3</f>
        <v>18</v>
      </c>
      <c r="K14" s="193">
        <f>M14+1.5</f>
        <v>16.5</v>
      </c>
      <c r="L14" s="193">
        <f t="shared" si="4"/>
        <v>16</v>
      </c>
      <c r="M14" s="192">
        <f>M11+5</f>
        <v>15</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133</v>
      </c>
      <c r="B16" s="89" t="s">
        <v>47</v>
      </c>
      <c r="C16" s="192">
        <f t="shared" ref="C16:C18" si="8">((F16+8))</f>
        <v>24.5</v>
      </c>
      <c r="D16" s="192">
        <f t="shared" ref="D16:D18" si="9">((F16+5))</f>
        <v>21.5</v>
      </c>
      <c r="E16" s="192">
        <f t="shared" ref="E16:E18" si="10">((F16+3))</f>
        <v>19.5</v>
      </c>
      <c r="F16" s="192">
        <f>C19+4</f>
        <v>16.5</v>
      </c>
      <c r="G16" s="89" t="s">
        <v>48</v>
      </c>
      <c r="H16" s="193">
        <f>M16+7</f>
        <v>20</v>
      </c>
      <c r="I16" s="193">
        <f>M16+1.5</f>
        <v>14.5</v>
      </c>
      <c r="J16" s="193">
        <f>M16+1</f>
        <v>14</v>
      </c>
      <c r="K16" s="193">
        <f>M16</f>
        <v>13</v>
      </c>
      <c r="L16" s="193">
        <f>M16+0</f>
        <v>13</v>
      </c>
      <c r="M16" s="192">
        <f>C19+0.5</f>
        <v>13</v>
      </c>
      <c r="N16" s="194" t="s">
        <v>60</v>
      </c>
      <c r="O16" s="195" t="s">
        <v>61</v>
      </c>
    </row>
    <row r="17" s="42" customFormat="1" ht="58" customHeight="1" spans="1:15">
      <c r="A17" s="196"/>
      <c r="B17" s="89" t="s">
        <v>51</v>
      </c>
      <c r="C17" s="192">
        <f t="shared" si="8"/>
        <v>26.5</v>
      </c>
      <c r="D17" s="192">
        <f t="shared" si="9"/>
        <v>23.5</v>
      </c>
      <c r="E17" s="192">
        <f t="shared" si="10"/>
        <v>21.5</v>
      </c>
      <c r="F17" s="192">
        <f>F16+2</f>
        <v>18.5</v>
      </c>
      <c r="G17" s="89" t="s">
        <v>47</v>
      </c>
      <c r="H17" s="193">
        <f>M17+8.5</f>
        <v>24</v>
      </c>
      <c r="I17" s="193">
        <f>M17+4</f>
        <v>19.5</v>
      </c>
      <c r="J17" s="193">
        <f>M17+2</f>
        <v>17.5</v>
      </c>
      <c r="K17" s="193">
        <f>M17+1</f>
        <v>16.5</v>
      </c>
      <c r="L17" s="193">
        <f>M17+0.5</f>
        <v>16</v>
      </c>
      <c r="M17" s="193">
        <f>M16+2.5</f>
        <v>15.5</v>
      </c>
      <c r="N17" s="197"/>
      <c r="O17" s="198"/>
    </row>
    <row r="18" s="42" customFormat="1" ht="58" customHeight="1" spans="1:15">
      <c r="A18" s="196"/>
      <c r="B18" s="89" t="s">
        <v>52</v>
      </c>
      <c r="C18" s="192">
        <f t="shared" si="8"/>
        <v>27.5</v>
      </c>
      <c r="D18" s="192">
        <f t="shared" si="9"/>
        <v>24.5</v>
      </c>
      <c r="E18" s="192">
        <f t="shared" si="10"/>
        <v>22.5</v>
      </c>
      <c r="F18" s="192">
        <f>F17+1</f>
        <v>19.5</v>
      </c>
      <c r="G18" s="88" t="s">
        <v>53</v>
      </c>
      <c r="H18" s="193">
        <f>M18+10</f>
        <v>27</v>
      </c>
      <c r="I18" s="193">
        <f>M18+5</f>
        <v>22</v>
      </c>
      <c r="J18" s="193">
        <f>M18+2</f>
        <v>19</v>
      </c>
      <c r="K18" s="193">
        <f>M18+0.5</f>
        <v>17.5</v>
      </c>
      <c r="L18" s="193">
        <f>M18+1</f>
        <v>18</v>
      </c>
      <c r="M18" s="193">
        <f>M16+4</f>
        <v>17</v>
      </c>
      <c r="N18" s="197"/>
      <c r="O18" s="198"/>
    </row>
    <row r="19" s="42" customFormat="1" ht="58" customHeight="1" spans="1:15">
      <c r="A19" s="199"/>
      <c r="B19" s="200" t="s">
        <v>62</v>
      </c>
      <c r="C19" s="201">
        <f>美国海运玩具渠道!C19</f>
        <v>12.5</v>
      </c>
      <c r="D19" s="201"/>
      <c r="E19" s="201"/>
      <c r="F19" s="201"/>
      <c r="G19" s="89" t="s">
        <v>52</v>
      </c>
      <c r="H19" s="193">
        <f>M19+11</f>
        <v>29</v>
      </c>
      <c r="I19" s="193">
        <f>M19+6</f>
        <v>24</v>
      </c>
      <c r="J19" s="193">
        <f>M19+3</f>
        <v>21</v>
      </c>
      <c r="K19" s="193">
        <f>M19+1.5</f>
        <v>19.5</v>
      </c>
      <c r="L19" s="193">
        <f>M19+1</f>
        <v>19</v>
      </c>
      <c r="M19" s="192">
        <f>M16+5</f>
        <v>18</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140" customHeight="1" spans="1:15">
      <c r="A22" s="226" t="s">
        <v>134</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102</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zoomScale="55" zoomScaleNormal="55" workbookViewId="0">
      <selection activeCell="C44" sqref="C44:N44"/>
    </sheetView>
  </sheetViews>
  <sheetFormatPr defaultColWidth="9" defaultRowHeight="16.5"/>
  <cols>
    <col min="1" max="1" width="33.6333333333333" style="42" customWidth="1"/>
    <col min="2" max="2" width="39.5416666666667" style="42" customWidth="1"/>
    <col min="3" max="6" width="19.5416666666667" style="42" customWidth="1"/>
    <col min="7" max="7" width="39.5416666666667" style="42" customWidth="1"/>
    <col min="8" max="13" width="19.541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6</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135</v>
      </c>
      <c r="B6" s="89" t="s">
        <v>47</v>
      </c>
      <c r="C6" s="192">
        <f t="shared" ref="C6:C8" si="0">((F6+8))</f>
        <v>20</v>
      </c>
      <c r="D6" s="192">
        <f t="shared" ref="D6:D8" si="1">((F6+5))</f>
        <v>17</v>
      </c>
      <c r="E6" s="192">
        <f t="shared" ref="E6:E8" si="2">((F6+3))</f>
        <v>15</v>
      </c>
      <c r="F6" s="192">
        <f>C9+4</f>
        <v>12</v>
      </c>
      <c r="G6" s="89" t="s">
        <v>48</v>
      </c>
      <c r="H6" s="193">
        <f>M6+7</f>
        <v>15.5</v>
      </c>
      <c r="I6" s="193">
        <f>M6+1.5</f>
        <v>10</v>
      </c>
      <c r="J6" s="193">
        <f>M6+1</f>
        <v>9.5</v>
      </c>
      <c r="K6" s="193">
        <f>M6</f>
        <v>8.5</v>
      </c>
      <c r="L6" s="193">
        <f>M6+0</f>
        <v>8.5</v>
      </c>
      <c r="M6" s="192">
        <f>C9+0.5</f>
        <v>8.5</v>
      </c>
      <c r="N6" s="194" t="s">
        <v>49</v>
      </c>
      <c r="O6" s="195" t="s">
        <v>50</v>
      </c>
    </row>
    <row r="7" s="42" customFormat="1" ht="58" customHeight="1" spans="1:15">
      <c r="A7" s="196"/>
      <c r="B7" s="89" t="s">
        <v>51</v>
      </c>
      <c r="C7" s="192">
        <f t="shared" si="0"/>
        <v>22</v>
      </c>
      <c r="D7" s="192">
        <f t="shared" si="1"/>
        <v>19</v>
      </c>
      <c r="E7" s="192">
        <f t="shared" si="2"/>
        <v>17</v>
      </c>
      <c r="F7" s="192">
        <f>F6+2</f>
        <v>14</v>
      </c>
      <c r="G7" s="89" t="s">
        <v>47</v>
      </c>
      <c r="H7" s="193">
        <f>M7+8.5</f>
        <v>19.5</v>
      </c>
      <c r="I7" s="193">
        <f>M7+4</f>
        <v>15</v>
      </c>
      <c r="J7" s="193">
        <f t="shared" ref="J7:J13" si="3">M7+2</f>
        <v>13</v>
      </c>
      <c r="K7" s="193">
        <f>M7+1</f>
        <v>12</v>
      </c>
      <c r="L7" s="193">
        <f>M7+0.5</f>
        <v>11.5</v>
      </c>
      <c r="M7" s="193">
        <f>M6+2.5</f>
        <v>11</v>
      </c>
      <c r="N7" s="197"/>
      <c r="O7" s="198"/>
    </row>
    <row r="8" s="42" customFormat="1" ht="58" customHeight="1" spans="1:15">
      <c r="A8" s="196"/>
      <c r="B8" s="89" t="s">
        <v>52</v>
      </c>
      <c r="C8" s="192">
        <f t="shared" si="0"/>
        <v>23</v>
      </c>
      <c r="D8" s="192">
        <f t="shared" si="1"/>
        <v>20</v>
      </c>
      <c r="E8" s="192">
        <f t="shared" si="2"/>
        <v>18</v>
      </c>
      <c r="F8" s="192">
        <f>F7+1</f>
        <v>15</v>
      </c>
      <c r="G8" s="88" t="s">
        <v>53</v>
      </c>
      <c r="H8" s="193">
        <f>M8+10</f>
        <v>22.5</v>
      </c>
      <c r="I8" s="193">
        <f>M8+5</f>
        <v>17.5</v>
      </c>
      <c r="J8" s="193">
        <f t="shared" si="3"/>
        <v>14.5</v>
      </c>
      <c r="K8" s="193">
        <f>M8+0.5</f>
        <v>13</v>
      </c>
      <c r="L8" s="193">
        <f t="shared" ref="L8:L14" si="4">M8+1</f>
        <v>13.5</v>
      </c>
      <c r="M8" s="193">
        <f>M6+4</f>
        <v>12.5</v>
      </c>
      <c r="N8" s="197"/>
      <c r="O8" s="198"/>
    </row>
    <row r="9" s="42" customFormat="1" ht="58" customHeight="1" spans="1:15">
      <c r="A9" s="199"/>
      <c r="B9" s="200" t="s">
        <v>54</v>
      </c>
      <c r="C9" s="201">
        <v>8</v>
      </c>
      <c r="D9" s="201"/>
      <c r="E9" s="201"/>
      <c r="F9" s="201"/>
      <c r="G9" s="89" t="s">
        <v>52</v>
      </c>
      <c r="H9" s="193">
        <f>M9+11</f>
        <v>24.5</v>
      </c>
      <c r="I9" s="193">
        <f>M9+6</f>
        <v>19.5</v>
      </c>
      <c r="J9" s="193">
        <f>M9+3</f>
        <v>16.5</v>
      </c>
      <c r="K9" s="193">
        <f>M9+1.5</f>
        <v>15</v>
      </c>
      <c r="L9" s="193">
        <f t="shared" si="4"/>
        <v>14.5</v>
      </c>
      <c r="M9" s="192">
        <f>M6+5</f>
        <v>13.5</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136</v>
      </c>
      <c r="B11" s="89" t="s">
        <v>47</v>
      </c>
      <c r="C11" s="192">
        <f t="shared" ref="C11:C13" si="5">((F11+8))</f>
        <v>21.5</v>
      </c>
      <c r="D11" s="192">
        <f t="shared" ref="D11:D13" si="6">((F11+5))</f>
        <v>18.5</v>
      </c>
      <c r="E11" s="192">
        <f t="shared" ref="E11:E13" si="7">((F11+3))</f>
        <v>16.5</v>
      </c>
      <c r="F11" s="192">
        <f>C14+4</f>
        <v>13.5</v>
      </c>
      <c r="G11" s="89" t="s">
        <v>48</v>
      </c>
      <c r="H11" s="193">
        <f>M11+7</f>
        <v>17</v>
      </c>
      <c r="I11" s="193">
        <f>M11+1.5</f>
        <v>11.5</v>
      </c>
      <c r="J11" s="193">
        <f>M11+1</f>
        <v>11</v>
      </c>
      <c r="K11" s="193">
        <f>M11</f>
        <v>10</v>
      </c>
      <c r="L11" s="193">
        <f>M11+0</f>
        <v>10</v>
      </c>
      <c r="M11" s="192">
        <f>C14+0.5</f>
        <v>10</v>
      </c>
      <c r="N11" s="206" t="s">
        <v>56</v>
      </c>
      <c r="O11" s="195" t="s">
        <v>132</v>
      </c>
    </row>
    <row r="12" s="42" customFormat="1" ht="58" customHeight="1" spans="1:15">
      <c r="A12" s="196"/>
      <c r="B12" s="89" t="s">
        <v>51</v>
      </c>
      <c r="C12" s="192">
        <f t="shared" si="5"/>
        <v>23.5</v>
      </c>
      <c r="D12" s="192">
        <f t="shared" si="6"/>
        <v>20.5</v>
      </c>
      <c r="E12" s="192">
        <f t="shared" si="7"/>
        <v>18.5</v>
      </c>
      <c r="F12" s="192">
        <f>F11+2</f>
        <v>15.5</v>
      </c>
      <c r="G12" s="89" t="s">
        <v>47</v>
      </c>
      <c r="H12" s="193">
        <f>M12+8.5</f>
        <v>21</v>
      </c>
      <c r="I12" s="193">
        <f>M12+4</f>
        <v>16.5</v>
      </c>
      <c r="J12" s="193">
        <f t="shared" si="3"/>
        <v>14.5</v>
      </c>
      <c r="K12" s="193">
        <f>M12+1</f>
        <v>13.5</v>
      </c>
      <c r="L12" s="193">
        <f>M12+0.5</f>
        <v>13</v>
      </c>
      <c r="M12" s="193">
        <f>M11+2.5</f>
        <v>12.5</v>
      </c>
      <c r="N12" s="207"/>
      <c r="O12" s="198"/>
    </row>
    <row r="13" s="42" customFormat="1" ht="58" customHeight="1" spans="1:15">
      <c r="A13" s="196"/>
      <c r="B13" s="89" t="s">
        <v>52</v>
      </c>
      <c r="C13" s="192">
        <f t="shared" si="5"/>
        <v>24.5</v>
      </c>
      <c r="D13" s="192">
        <f t="shared" si="6"/>
        <v>21.5</v>
      </c>
      <c r="E13" s="192">
        <f t="shared" si="7"/>
        <v>19.5</v>
      </c>
      <c r="F13" s="192">
        <f>F12+1</f>
        <v>16.5</v>
      </c>
      <c r="G13" s="88" t="s">
        <v>53</v>
      </c>
      <c r="H13" s="193">
        <f>M13+10</f>
        <v>24</v>
      </c>
      <c r="I13" s="193">
        <f>M13+5</f>
        <v>19</v>
      </c>
      <c r="J13" s="193">
        <f t="shared" si="3"/>
        <v>16</v>
      </c>
      <c r="K13" s="193">
        <f>M13+0.5</f>
        <v>14.5</v>
      </c>
      <c r="L13" s="193">
        <f t="shared" si="4"/>
        <v>15</v>
      </c>
      <c r="M13" s="193">
        <f>M11+4</f>
        <v>14</v>
      </c>
      <c r="N13" s="207"/>
      <c r="O13" s="198"/>
    </row>
    <row r="14" s="42" customFormat="1" ht="58" customHeight="1" spans="1:15">
      <c r="A14" s="199"/>
      <c r="B14" s="200" t="s">
        <v>58</v>
      </c>
      <c r="C14" s="201">
        <v>9.5</v>
      </c>
      <c r="D14" s="201"/>
      <c r="E14" s="201"/>
      <c r="F14" s="201"/>
      <c r="G14" s="89" t="s">
        <v>52</v>
      </c>
      <c r="H14" s="193">
        <f>M14+11</f>
        <v>26</v>
      </c>
      <c r="I14" s="193">
        <f>M14+6</f>
        <v>21</v>
      </c>
      <c r="J14" s="193">
        <f>M14+3</f>
        <v>18</v>
      </c>
      <c r="K14" s="193">
        <f>M14+1.5</f>
        <v>16.5</v>
      </c>
      <c r="L14" s="193">
        <f t="shared" si="4"/>
        <v>16</v>
      </c>
      <c r="M14" s="192">
        <f>M11+5</f>
        <v>15</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137</v>
      </c>
      <c r="B16" s="89" t="s">
        <v>47</v>
      </c>
      <c r="C16" s="192">
        <f t="shared" ref="C16:C18" si="8">((F16+8))</f>
        <v>24.5</v>
      </c>
      <c r="D16" s="192">
        <f t="shared" ref="D16:D18" si="9">((F16+5))</f>
        <v>21.5</v>
      </c>
      <c r="E16" s="192">
        <f t="shared" ref="E16:E18" si="10">((F16+3))</f>
        <v>19.5</v>
      </c>
      <c r="F16" s="192">
        <f>C19+4</f>
        <v>16.5</v>
      </c>
      <c r="G16" s="89" t="s">
        <v>48</v>
      </c>
      <c r="H16" s="193">
        <f>M16+7</f>
        <v>20</v>
      </c>
      <c r="I16" s="193">
        <f>M16+1.5</f>
        <v>14.5</v>
      </c>
      <c r="J16" s="193">
        <f>M16+1</f>
        <v>14</v>
      </c>
      <c r="K16" s="193">
        <f>M16</f>
        <v>13</v>
      </c>
      <c r="L16" s="193">
        <f>M16+0</f>
        <v>13</v>
      </c>
      <c r="M16" s="192">
        <f>C19+0.5</f>
        <v>13</v>
      </c>
      <c r="N16" s="194" t="s">
        <v>60</v>
      </c>
      <c r="O16" s="195" t="s">
        <v>61</v>
      </c>
    </row>
    <row r="17" s="42" customFormat="1" ht="58" customHeight="1" spans="1:15">
      <c r="A17" s="196"/>
      <c r="B17" s="89" t="s">
        <v>51</v>
      </c>
      <c r="C17" s="192">
        <f t="shared" si="8"/>
        <v>26.5</v>
      </c>
      <c r="D17" s="192">
        <f t="shared" si="9"/>
        <v>23.5</v>
      </c>
      <c r="E17" s="192">
        <f t="shared" si="10"/>
        <v>21.5</v>
      </c>
      <c r="F17" s="192">
        <f>F16+2</f>
        <v>18.5</v>
      </c>
      <c r="G17" s="89" t="s">
        <v>47</v>
      </c>
      <c r="H17" s="193">
        <f>M17+8.5</f>
        <v>24</v>
      </c>
      <c r="I17" s="193">
        <f>M17+4</f>
        <v>19.5</v>
      </c>
      <c r="J17" s="193">
        <f>M17+2</f>
        <v>17.5</v>
      </c>
      <c r="K17" s="193">
        <f>M17+1</f>
        <v>16.5</v>
      </c>
      <c r="L17" s="193">
        <f>M17+0.5</f>
        <v>16</v>
      </c>
      <c r="M17" s="193">
        <f>M16+2.5</f>
        <v>15.5</v>
      </c>
      <c r="N17" s="197"/>
      <c r="O17" s="198"/>
    </row>
    <row r="18" s="42" customFormat="1" ht="58" customHeight="1" spans="1:15">
      <c r="A18" s="196"/>
      <c r="B18" s="89" t="s">
        <v>52</v>
      </c>
      <c r="C18" s="192">
        <f t="shared" si="8"/>
        <v>27.5</v>
      </c>
      <c r="D18" s="192">
        <f t="shared" si="9"/>
        <v>24.5</v>
      </c>
      <c r="E18" s="192">
        <f t="shared" si="10"/>
        <v>22.5</v>
      </c>
      <c r="F18" s="192">
        <f>F17+1</f>
        <v>19.5</v>
      </c>
      <c r="G18" s="88" t="s">
        <v>53</v>
      </c>
      <c r="H18" s="193">
        <f>M18+10</f>
        <v>27</v>
      </c>
      <c r="I18" s="193">
        <f>M18+5</f>
        <v>22</v>
      </c>
      <c r="J18" s="193">
        <f>M18+2</f>
        <v>19</v>
      </c>
      <c r="K18" s="193">
        <f>M18+0.5</f>
        <v>17.5</v>
      </c>
      <c r="L18" s="193">
        <f>M18+1</f>
        <v>18</v>
      </c>
      <c r="M18" s="193">
        <f>M16+4</f>
        <v>17</v>
      </c>
      <c r="N18" s="197"/>
      <c r="O18" s="198"/>
    </row>
    <row r="19" s="42" customFormat="1" ht="58" customHeight="1" spans="1:15">
      <c r="A19" s="199"/>
      <c r="B19" s="200" t="s">
        <v>62</v>
      </c>
      <c r="C19" s="201">
        <v>12.5</v>
      </c>
      <c r="D19" s="201"/>
      <c r="E19" s="201"/>
      <c r="F19" s="201"/>
      <c r="G19" s="89" t="s">
        <v>52</v>
      </c>
      <c r="H19" s="193">
        <f>M19+11</f>
        <v>29</v>
      </c>
      <c r="I19" s="193">
        <f>M19+6</f>
        <v>24</v>
      </c>
      <c r="J19" s="193">
        <f>M19+3</f>
        <v>21</v>
      </c>
      <c r="K19" s="193">
        <f>M19+1.5</f>
        <v>19.5</v>
      </c>
      <c r="L19" s="193">
        <f>M19+1</f>
        <v>19</v>
      </c>
      <c r="M19" s="192">
        <f>M16+5</f>
        <v>18</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314" customHeight="1" spans="1:15">
      <c r="A22" s="226" t="s">
        <v>138</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139</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zoomScale="55" zoomScaleNormal="55" workbookViewId="0">
      <selection activeCell="C44" sqref="C44:N44"/>
    </sheetView>
  </sheetViews>
  <sheetFormatPr defaultColWidth="9" defaultRowHeight="16.5"/>
  <cols>
    <col min="1" max="1" width="33.6333333333333" style="42" customWidth="1"/>
    <col min="2" max="2" width="39.5416666666667" style="42" customWidth="1"/>
    <col min="3" max="6" width="19.5416666666667" style="42" customWidth="1"/>
    <col min="7" max="7" width="39.5416666666667" style="42" customWidth="1"/>
    <col min="8" max="13" width="19.766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140</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141</v>
      </c>
      <c r="B6" s="89" t="s">
        <v>47</v>
      </c>
      <c r="C6" s="192">
        <f t="shared" ref="C6:C8" si="0">((F6+8))</f>
        <v>20.5</v>
      </c>
      <c r="D6" s="192">
        <f t="shared" ref="D6:D8" si="1">((F6+5))</f>
        <v>17.5</v>
      </c>
      <c r="E6" s="192">
        <f t="shared" ref="E6:E8" si="2">((F6+3))</f>
        <v>15.5</v>
      </c>
      <c r="F6" s="192">
        <f>C9+4</f>
        <v>12.5</v>
      </c>
      <c r="G6" s="89" t="s">
        <v>48</v>
      </c>
      <c r="H6" s="193">
        <f>M6+7</f>
        <v>16</v>
      </c>
      <c r="I6" s="193">
        <f>M6+1.5</f>
        <v>10.5</v>
      </c>
      <c r="J6" s="193">
        <f>M6+1</f>
        <v>10</v>
      </c>
      <c r="K6" s="193">
        <f>M6</f>
        <v>9</v>
      </c>
      <c r="L6" s="193">
        <f>M6+0</f>
        <v>9</v>
      </c>
      <c r="M6" s="192">
        <f>C9+0.5</f>
        <v>9</v>
      </c>
      <c r="N6" s="194" t="s">
        <v>49</v>
      </c>
      <c r="O6" s="195" t="s">
        <v>50</v>
      </c>
    </row>
    <row r="7" s="42" customFormat="1" ht="58" customHeight="1" spans="1:15">
      <c r="A7" s="196"/>
      <c r="B7" s="89" t="s">
        <v>51</v>
      </c>
      <c r="C7" s="192">
        <f t="shared" si="0"/>
        <v>22.5</v>
      </c>
      <c r="D7" s="192">
        <f t="shared" si="1"/>
        <v>19.5</v>
      </c>
      <c r="E7" s="192">
        <f t="shared" si="2"/>
        <v>17.5</v>
      </c>
      <c r="F7" s="192">
        <f>F6+2</f>
        <v>14.5</v>
      </c>
      <c r="G7" s="89" t="s">
        <v>47</v>
      </c>
      <c r="H7" s="193">
        <f>M7+8.5</f>
        <v>20</v>
      </c>
      <c r="I7" s="193">
        <f>M7+4</f>
        <v>15.5</v>
      </c>
      <c r="J7" s="193">
        <f t="shared" ref="J7:J13" si="3">M7+2</f>
        <v>13.5</v>
      </c>
      <c r="K7" s="193">
        <f>M7+1</f>
        <v>12.5</v>
      </c>
      <c r="L7" s="193">
        <f>M7+0.5</f>
        <v>12</v>
      </c>
      <c r="M7" s="193">
        <f>M6+2.5</f>
        <v>11.5</v>
      </c>
      <c r="N7" s="197"/>
      <c r="O7" s="198"/>
    </row>
    <row r="8" s="42" customFormat="1" ht="58" customHeight="1" spans="1:15">
      <c r="A8" s="196"/>
      <c r="B8" s="89" t="s">
        <v>52</v>
      </c>
      <c r="C8" s="192">
        <f t="shared" si="0"/>
        <v>23.5</v>
      </c>
      <c r="D8" s="192">
        <f t="shared" si="1"/>
        <v>20.5</v>
      </c>
      <c r="E8" s="192">
        <f t="shared" si="2"/>
        <v>18.5</v>
      </c>
      <c r="F8" s="192">
        <f>F7+1</f>
        <v>15.5</v>
      </c>
      <c r="G8" s="88" t="s">
        <v>53</v>
      </c>
      <c r="H8" s="193">
        <f>M8+10</f>
        <v>23</v>
      </c>
      <c r="I8" s="193">
        <f>M8+5</f>
        <v>18</v>
      </c>
      <c r="J8" s="193">
        <f t="shared" si="3"/>
        <v>15</v>
      </c>
      <c r="K8" s="193">
        <f>M8+0.5</f>
        <v>13.5</v>
      </c>
      <c r="L8" s="193">
        <f t="shared" ref="L8:L14" si="4">M8+1</f>
        <v>14</v>
      </c>
      <c r="M8" s="193">
        <f>M6+4</f>
        <v>13</v>
      </c>
      <c r="N8" s="197"/>
      <c r="O8" s="198"/>
    </row>
    <row r="9" s="42" customFormat="1" ht="58" customHeight="1" spans="1:15">
      <c r="A9" s="199"/>
      <c r="B9" s="200" t="s">
        <v>54</v>
      </c>
      <c r="C9" s="201">
        <f>美国海运集运普货渠道!C9+0.5</f>
        <v>8.5</v>
      </c>
      <c r="D9" s="201"/>
      <c r="E9" s="201"/>
      <c r="F9" s="201"/>
      <c r="G9" s="89" t="s">
        <v>52</v>
      </c>
      <c r="H9" s="193">
        <f>M9+11</f>
        <v>25</v>
      </c>
      <c r="I9" s="193">
        <f>M9+6</f>
        <v>20</v>
      </c>
      <c r="J9" s="193">
        <f>M9+3</f>
        <v>17</v>
      </c>
      <c r="K9" s="193">
        <f>M9+1.5</f>
        <v>15.5</v>
      </c>
      <c r="L9" s="193">
        <f t="shared" si="4"/>
        <v>15</v>
      </c>
      <c r="M9" s="192">
        <f>M6+5</f>
        <v>14</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142</v>
      </c>
      <c r="B11" s="89" t="s">
        <v>47</v>
      </c>
      <c r="C11" s="192">
        <f t="shared" ref="C11:C13" si="5">((F11+8))</f>
        <v>22</v>
      </c>
      <c r="D11" s="192">
        <f t="shared" ref="D11:D13" si="6">((F11+5))</f>
        <v>19</v>
      </c>
      <c r="E11" s="192">
        <f t="shared" ref="E11:E13" si="7">((F11+3))</f>
        <v>17</v>
      </c>
      <c r="F11" s="192">
        <f>C14+4</f>
        <v>14</v>
      </c>
      <c r="G11" s="89" t="s">
        <v>48</v>
      </c>
      <c r="H11" s="193">
        <f>M11+7</f>
        <v>17.5</v>
      </c>
      <c r="I11" s="193">
        <f>M11+1.5</f>
        <v>12</v>
      </c>
      <c r="J11" s="193">
        <f>M11+1</f>
        <v>11.5</v>
      </c>
      <c r="K11" s="193">
        <f>M11</f>
        <v>10.5</v>
      </c>
      <c r="L11" s="193">
        <f>M11+0</f>
        <v>10.5</v>
      </c>
      <c r="M11" s="192">
        <f>C14+0.5</f>
        <v>10.5</v>
      </c>
      <c r="N11" s="206" t="s">
        <v>56</v>
      </c>
      <c r="O11" s="195" t="s">
        <v>132</v>
      </c>
    </row>
    <row r="12" s="42" customFormat="1" ht="58" customHeight="1" spans="1:15">
      <c r="A12" s="196"/>
      <c r="B12" s="89" t="s">
        <v>51</v>
      </c>
      <c r="C12" s="192">
        <f t="shared" si="5"/>
        <v>24</v>
      </c>
      <c r="D12" s="192">
        <f t="shared" si="6"/>
        <v>21</v>
      </c>
      <c r="E12" s="192">
        <f t="shared" si="7"/>
        <v>19</v>
      </c>
      <c r="F12" s="192">
        <f>F11+2</f>
        <v>16</v>
      </c>
      <c r="G12" s="89" t="s">
        <v>47</v>
      </c>
      <c r="H12" s="193">
        <f>M12+8.5</f>
        <v>21.5</v>
      </c>
      <c r="I12" s="193">
        <f>M12+4</f>
        <v>17</v>
      </c>
      <c r="J12" s="193">
        <f t="shared" si="3"/>
        <v>15</v>
      </c>
      <c r="K12" s="193">
        <f>M12+1</f>
        <v>14</v>
      </c>
      <c r="L12" s="193">
        <f>M12+0.5</f>
        <v>13.5</v>
      </c>
      <c r="M12" s="193">
        <f>M11+2.5</f>
        <v>13</v>
      </c>
      <c r="N12" s="207"/>
      <c r="O12" s="198"/>
    </row>
    <row r="13" s="42" customFormat="1" ht="58" customHeight="1" spans="1:15">
      <c r="A13" s="196"/>
      <c r="B13" s="89" t="s">
        <v>52</v>
      </c>
      <c r="C13" s="192">
        <f t="shared" si="5"/>
        <v>25</v>
      </c>
      <c r="D13" s="192">
        <f t="shared" si="6"/>
        <v>22</v>
      </c>
      <c r="E13" s="192">
        <f t="shared" si="7"/>
        <v>20</v>
      </c>
      <c r="F13" s="192">
        <f>F12+1</f>
        <v>17</v>
      </c>
      <c r="G13" s="88" t="s">
        <v>53</v>
      </c>
      <c r="H13" s="193">
        <f>M13+10</f>
        <v>24.5</v>
      </c>
      <c r="I13" s="193">
        <f>M13+5</f>
        <v>19.5</v>
      </c>
      <c r="J13" s="193">
        <f t="shared" si="3"/>
        <v>16.5</v>
      </c>
      <c r="K13" s="193">
        <f>M13+0.5</f>
        <v>15</v>
      </c>
      <c r="L13" s="193">
        <f t="shared" si="4"/>
        <v>15.5</v>
      </c>
      <c r="M13" s="193">
        <f>M11+4</f>
        <v>14.5</v>
      </c>
      <c r="N13" s="207"/>
      <c r="O13" s="198"/>
    </row>
    <row r="14" s="42" customFormat="1" ht="58" customHeight="1" spans="1:15">
      <c r="A14" s="199"/>
      <c r="B14" s="200" t="s">
        <v>58</v>
      </c>
      <c r="C14" s="201">
        <f>美国海运集运普货渠道!C14+0.5</f>
        <v>10</v>
      </c>
      <c r="D14" s="201"/>
      <c r="E14" s="201"/>
      <c r="F14" s="201"/>
      <c r="G14" s="89" t="s">
        <v>52</v>
      </c>
      <c r="H14" s="193">
        <f>M14+11</f>
        <v>26.5</v>
      </c>
      <c r="I14" s="193">
        <f>M14+6</f>
        <v>21.5</v>
      </c>
      <c r="J14" s="193">
        <f>M14+3</f>
        <v>18.5</v>
      </c>
      <c r="K14" s="193">
        <f>M14+1.5</f>
        <v>17</v>
      </c>
      <c r="L14" s="193">
        <f t="shared" si="4"/>
        <v>16.5</v>
      </c>
      <c r="M14" s="192">
        <f>M11+5</f>
        <v>15.5</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143</v>
      </c>
      <c r="B16" s="89" t="s">
        <v>47</v>
      </c>
      <c r="C16" s="192">
        <f t="shared" ref="C16:C18" si="8">((F16+8))</f>
        <v>25</v>
      </c>
      <c r="D16" s="192">
        <f t="shared" ref="D16:D18" si="9">((F16+5))</f>
        <v>22</v>
      </c>
      <c r="E16" s="192">
        <f t="shared" ref="E16:E18" si="10">((F16+3))</f>
        <v>20</v>
      </c>
      <c r="F16" s="192">
        <f>C19+4</f>
        <v>17</v>
      </c>
      <c r="G16" s="89" t="s">
        <v>48</v>
      </c>
      <c r="H16" s="193">
        <f>M16+7</f>
        <v>20.5</v>
      </c>
      <c r="I16" s="193">
        <f>M16+1.5</f>
        <v>15</v>
      </c>
      <c r="J16" s="193">
        <f>M16+1</f>
        <v>14.5</v>
      </c>
      <c r="K16" s="193">
        <f>M16</f>
        <v>13.5</v>
      </c>
      <c r="L16" s="193">
        <f>M16+0</f>
        <v>13.5</v>
      </c>
      <c r="M16" s="192">
        <f>C19+0.5</f>
        <v>13.5</v>
      </c>
      <c r="N16" s="194" t="s">
        <v>60</v>
      </c>
      <c r="O16" s="195" t="s">
        <v>61</v>
      </c>
    </row>
    <row r="17" s="42" customFormat="1" ht="58" customHeight="1" spans="1:15">
      <c r="A17" s="196"/>
      <c r="B17" s="89" t="s">
        <v>51</v>
      </c>
      <c r="C17" s="192">
        <f t="shared" si="8"/>
        <v>27</v>
      </c>
      <c r="D17" s="192">
        <f t="shared" si="9"/>
        <v>24</v>
      </c>
      <c r="E17" s="192">
        <f t="shared" si="10"/>
        <v>22</v>
      </c>
      <c r="F17" s="192">
        <f>F16+2</f>
        <v>19</v>
      </c>
      <c r="G17" s="89" t="s">
        <v>47</v>
      </c>
      <c r="H17" s="193">
        <f>M17+8.5</f>
        <v>24.5</v>
      </c>
      <c r="I17" s="193">
        <f>M17+4</f>
        <v>20</v>
      </c>
      <c r="J17" s="193">
        <f>M17+2</f>
        <v>18</v>
      </c>
      <c r="K17" s="193">
        <f>M17+1</f>
        <v>17</v>
      </c>
      <c r="L17" s="193">
        <f>M17+0.5</f>
        <v>16.5</v>
      </c>
      <c r="M17" s="193">
        <f>M16+2.5</f>
        <v>16</v>
      </c>
      <c r="N17" s="197"/>
      <c r="O17" s="198"/>
    </row>
    <row r="18" s="42" customFormat="1" ht="58" customHeight="1" spans="1:15">
      <c r="A18" s="196"/>
      <c r="B18" s="89" t="s">
        <v>52</v>
      </c>
      <c r="C18" s="192">
        <f t="shared" si="8"/>
        <v>28</v>
      </c>
      <c r="D18" s="192">
        <f t="shared" si="9"/>
        <v>25</v>
      </c>
      <c r="E18" s="192">
        <f t="shared" si="10"/>
        <v>23</v>
      </c>
      <c r="F18" s="192">
        <f>F17+1</f>
        <v>20</v>
      </c>
      <c r="G18" s="88" t="s">
        <v>53</v>
      </c>
      <c r="H18" s="193">
        <f>M18+10</f>
        <v>27.5</v>
      </c>
      <c r="I18" s="193">
        <f>M18+5</f>
        <v>22.5</v>
      </c>
      <c r="J18" s="193">
        <f>M18+2</f>
        <v>19.5</v>
      </c>
      <c r="K18" s="193">
        <f>M18+0.5</f>
        <v>18</v>
      </c>
      <c r="L18" s="193">
        <f>M18+1</f>
        <v>18.5</v>
      </c>
      <c r="M18" s="193">
        <f>M16+4</f>
        <v>17.5</v>
      </c>
      <c r="N18" s="197"/>
      <c r="O18" s="198"/>
    </row>
    <row r="19" s="42" customFormat="1" ht="58" customHeight="1" spans="1:15">
      <c r="A19" s="199"/>
      <c r="B19" s="200" t="s">
        <v>62</v>
      </c>
      <c r="C19" s="201">
        <f>美国海运集运普货渠道!C19+0.5</f>
        <v>13</v>
      </c>
      <c r="D19" s="201"/>
      <c r="E19" s="201"/>
      <c r="F19" s="201"/>
      <c r="G19" s="89" t="s">
        <v>52</v>
      </c>
      <c r="H19" s="193">
        <f>M19+11</f>
        <v>29.5</v>
      </c>
      <c r="I19" s="193">
        <f>M19+6</f>
        <v>24.5</v>
      </c>
      <c r="J19" s="193">
        <f>M19+3</f>
        <v>21.5</v>
      </c>
      <c r="K19" s="193">
        <f>M19+1.5</f>
        <v>20</v>
      </c>
      <c r="L19" s="193">
        <f>M19+1</f>
        <v>19.5</v>
      </c>
      <c r="M19" s="192">
        <f>M16+5</f>
        <v>18.5</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160" customHeight="1" spans="1:15">
      <c r="A22" s="226" t="s">
        <v>144</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145</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zoomScale="55" zoomScaleNormal="55" workbookViewId="0">
      <selection activeCell="C44" sqref="C44:N44"/>
    </sheetView>
  </sheetViews>
  <sheetFormatPr defaultColWidth="9" defaultRowHeight="16.5"/>
  <cols>
    <col min="1" max="1" width="33.6333333333333" style="42" customWidth="1"/>
    <col min="2" max="2" width="39.5416666666667" style="42" customWidth="1"/>
    <col min="3" max="6" width="19.5416666666667" style="42" customWidth="1"/>
    <col min="7" max="7" width="39.5416666666667" style="42" customWidth="1"/>
    <col min="8" max="13" width="19.316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12</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146</v>
      </c>
      <c r="B6" s="89" t="s">
        <v>47</v>
      </c>
      <c r="C6" s="192">
        <f t="shared" ref="C6:C8" si="0">((F6+8))</f>
        <v>21.5</v>
      </c>
      <c r="D6" s="192">
        <f t="shared" ref="D6:D8" si="1">((F6+5))</f>
        <v>18.5</v>
      </c>
      <c r="E6" s="192">
        <f t="shared" ref="E6:E8" si="2">((F6+3))</f>
        <v>16.5</v>
      </c>
      <c r="F6" s="192">
        <f>C9+4</f>
        <v>13.5</v>
      </c>
      <c r="G6" s="89" t="s">
        <v>48</v>
      </c>
      <c r="H6" s="193">
        <f>M6+7</f>
        <v>17</v>
      </c>
      <c r="I6" s="193">
        <f>M6+1.5</f>
        <v>11.5</v>
      </c>
      <c r="J6" s="193">
        <f>M6+1</f>
        <v>11</v>
      </c>
      <c r="K6" s="193">
        <f>M6</f>
        <v>10</v>
      </c>
      <c r="L6" s="193">
        <f>M6+0</f>
        <v>10</v>
      </c>
      <c r="M6" s="192">
        <f>C9+0.5</f>
        <v>10</v>
      </c>
      <c r="N6" s="194" t="s">
        <v>49</v>
      </c>
      <c r="O6" s="195" t="s">
        <v>50</v>
      </c>
    </row>
    <row r="7" s="42" customFormat="1" ht="58" customHeight="1" spans="1:15">
      <c r="A7" s="196"/>
      <c r="B7" s="89" t="s">
        <v>51</v>
      </c>
      <c r="C7" s="192">
        <f t="shared" si="0"/>
        <v>23.5</v>
      </c>
      <c r="D7" s="192">
        <f t="shared" si="1"/>
        <v>20.5</v>
      </c>
      <c r="E7" s="192">
        <f t="shared" si="2"/>
        <v>18.5</v>
      </c>
      <c r="F7" s="192">
        <f>F6+2</f>
        <v>15.5</v>
      </c>
      <c r="G7" s="89" t="s">
        <v>47</v>
      </c>
      <c r="H7" s="193">
        <f>M7+8.5</f>
        <v>21</v>
      </c>
      <c r="I7" s="193">
        <f>M7+4</f>
        <v>16.5</v>
      </c>
      <c r="J7" s="193">
        <f t="shared" ref="J7:J13" si="3">M7+2</f>
        <v>14.5</v>
      </c>
      <c r="K7" s="193">
        <f>M7+1</f>
        <v>13.5</v>
      </c>
      <c r="L7" s="193">
        <f>M7+0.5</f>
        <v>13</v>
      </c>
      <c r="M7" s="193">
        <f>M6+2.5</f>
        <v>12.5</v>
      </c>
      <c r="N7" s="197"/>
      <c r="O7" s="198"/>
    </row>
    <row r="8" s="42" customFormat="1" ht="58" customHeight="1" spans="1:15">
      <c r="A8" s="196"/>
      <c r="B8" s="89" t="s">
        <v>52</v>
      </c>
      <c r="C8" s="192">
        <f t="shared" si="0"/>
        <v>24.5</v>
      </c>
      <c r="D8" s="192">
        <f t="shared" si="1"/>
        <v>21.5</v>
      </c>
      <c r="E8" s="192">
        <f t="shared" si="2"/>
        <v>19.5</v>
      </c>
      <c r="F8" s="192">
        <f>F7+1</f>
        <v>16.5</v>
      </c>
      <c r="G8" s="88" t="s">
        <v>53</v>
      </c>
      <c r="H8" s="193">
        <f>M8+10</f>
        <v>24</v>
      </c>
      <c r="I8" s="193">
        <f>M8+5</f>
        <v>19</v>
      </c>
      <c r="J8" s="193">
        <f t="shared" si="3"/>
        <v>16</v>
      </c>
      <c r="K8" s="193">
        <f>M8+0.5</f>
        <v>14.5</v>
      </c>
      <c r="L8" s="193">
        <f t="shared" ref="L8:L14" si="4">M8+1</f>
        <v>15</v>
      </c>
      <c r="M8" s="193">
        <f>M6+4</f>
        <v>14</v>
      </c>
      <c r="N8" s="197"/>
      <c r="O8" s="198"/>
    </row>
    <row r="9" s="42" customFormat="1" ht="58" customHeight="1" spans="1:15">
      <c r="A9" s="199"/>
      <c r="B9" s="200" t="s">
        <v>54</v>
      </c>
      <c r="C9" s="201">
        <f>美国海运油漆渠道!C9+1</f>
        <v>9.5</v>
      </c>
      <c r="D9" s="201"/>
      <c r="E9" s="201"/>
      <c r="F9" s="201"/>
      <c r="G9" s="89" t="s">
        <v>52</v>
      </c>
      <c r="H9" s="193">
        <f>M9+11</f>
        <v>26</v>
      </c>
      <c r="I9" s="193">
        <f>M9+6</f>
        <v>21</v>
      </c>
      <c r="J9" s="193">
        <f>M9+3</f>
        <v>18</v>
      </c>
      <c r="K9" s="193">
        <f>M9+1.5</f>
        <v>16.5</v>
      </c>
      <c r="L9" s="193">
        <f t="shared" si="4"/>
        <v>16</v>
      </c>
      <c r="M9" s="192">
        <f>M6+5</f>
        <v>15</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147</v>
      </c>
      <c r="B11" s="89" t="s">
        <v>47</v>
      </c>
      <c r="C11" s="192">
        <f t="shared" ref="C11:C13" si="5">((F11+8))</f>
        <v>23</v>
      </c>
      <c r="D11" s="192">
        <f t="shared" ref="D11:D13" si="6">((F11+5))</f>
        <v>20</v>
      </c>
      <c r="E11" s="192">
        <f t="shared" ref="E11:E13" si="7">((F11+3))</f>
        <v>18</v>
      </c>
      <c r="F11" s="192">
        <f>C14+4</f>
        <v>15</v>
      </c>
      <c r="G11" s="89" t="s">
        <v>48</v>
      </c>
      <c r="H11" s="193">
        <f>M11+7</f>
        <v>18.5</v>
      </c>
      <c r="I11" s="193">
        <f>M11+1.5</f>
        <v>13</v>
      </c>
      <c r="J11" s="193">
        <f>M11+1</f>
        <v>12.5</v>
      </c>
      <c r="K11" s="193">
        <f>M11</f>
        <v>11.5</v>
      </c>
      <c r="L11" s="193">
        <f>M11+0</f>
        <v>11.5</v>
      </c>
      <c r="M11" s="192">
        <f>C14+0.5</f>
        <v>11.5</v>
      </c>
      <c r="N11" s="206" t="s">
        <v>56</v>
      </c>
      <c r="O11" s="195" t="s">
        <v>132</v>
      </c>
    </row>
    <row r="12" s="42" customFormat="1" ht="58" customHeight="1" spans="1:15">
      <c r="A12" s="196"/>
      <c r="B12" s="89" t="s">
        <v>51</v>
      </c>
      <c r="C12" s="192">
        <f t="shared" si="5"/>
        <v>25</v>
      </c>
      <c r="D12" s="192">
        <f t="shared" si="6"/>
        <v>22</v>
      </c>
      <c r="E12" s="192">
        <f t="shared" si="7"/>
        <v>20</v>
      </c>
      <c r="F12" s="192">
        <f>F11+2</f>
        <v>17</v>
      </c>
      <c r="G12" s="89" t="s">
        <v>47</v>
      </c>
      <c r="H12" s="193">
        <f>M12+8.5</f>
        <v>22.5</v>
      </c>
      <c r="I12" s="193">
        <f>M12+4</f>
        <v>18</v>
      </c>
      <c r="J12" s="193">
        <f t="shared" si="3"/>
        <v>16</v>
      </c>
      <c r="K12" s="193">
        <f>M12+1</f>
        <v>15</v>
      </c>
      <c r="L12" s="193">
        <f>M12+0.5</f>
        <v>14.5</v>
      </c>
      <c r="M12" s="193">
        <f>M11+2.5</f>
        <v>14</v>
      </c>
      <c r="N12" s="207"/>
      <c r="O12" s="198"/>
    </row>
    <row r="13" s="42" customFormat="1" ht="58" customHeight="1" spans="1:15">
      <c r="A13" s="196"/>
      <c r="B13" s="89" t="s">
        <v>52</v>
      </c>
      <c r="C13" s="192">
        <f t="shared" si="5"/>
        <v>26</v>
      </c>
      <c r="D13" s="192">
        <f t="shared" si="6"/>
        <v>23</v>
      </c>
      <c r="E13" s="192">
        <f t="shared" si="7"/>
        <v>21</v>
      </c>
      <c r="F13" s="192">
        <f>F12+1</f>
        <v>18</v>
      </c>
      <c r="G13" s="88" t="s">
        <v>53</v>
      </c>
      <c r="H13" s="193">
        <f>M13+10</f>
        <v>25.5</v>
      </c>
      <c r="I13" s="193">
        <f>M13+5</f>
        <v>20.5</v>
      </c>
      <c r="J13" s="193">
        <f t="shared" si="3"/>
        <v>17.5</v>
      </c>
      <c r="K13" s="193">
        <f>M13+0.5</f>
        <v>16</v>
      </c>
      <c r="L13" s="193">
        <f t="shared" si="4"/>
        <v>16.5</v>
      </c>
      <c r="M13" s="193">
        <f>M11+4</f>
        <v>15.5</v>
      </c>
      <c r="N13" s="207"/>
      <c r="O13" s="198"/>
    </row>
    <row r="14" s="42" customFormat="1" ht="58" customHeight="1" spans="1:15">
      <c r="A14" s="199"/>
      <c r="B14" s="200" t="s">
        <v>58</v>
      </c>
      <c r="C14" s="201">
        <f>美国海运油漆渠道!C14+1</f>
        <v>11</v>
      </c>
      <c r="D14" s="201"/>
      <c r="E14" s="201"/>
      <c r="F14" s="201"/>
      <c r="G14" s="89" t="s">
        <v>52</v>
      </c>
      <c r="H14" s="193">
        <f>M14+11</f>
        <v>27.5</v>
      </c>
      <c r="I14" s="193">
        <f>M14+6</f>
        <v>22.5</v>
      </c>
      <c r="J14" s="193">
        <f>M14+3</f>
        <v>19.5</v>
      </c>
      <c r="K14" s="193">
        <f>M14+1.5</f>
        <v>18</v>
      </c>
      <c r="L14" s="193">
        <f t="shared" si="4"/>
        <v>17.5</v>
      </c>
      <c r="M14" s="192">
        <f>M11+5</f>
        <v>16.5</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148</v>
      </c>
      <c r="B16" s="89" t="s">
        <v>47</v>
      </c>
      <c r="C16" s="192">
        <f t="shared" ref="C16:C18" si="8">((F16+8))</f>
        <v>26</v>
      </c>
      <c r="D16" s="192">
        <f t="shared" ref="D16:D18" si="9">((F16+5))</f>
        <v>23</v>
      </c>
      <c r="E16" s="192">
        <f t="shared" ref="E16:E18" si="10">((F16+3))</f>
        <v>21</v>
      </c>
      <c r="F16" s="192">
        <f>C19+4</f>
        <v>18</v>
      </c>
      <c r="G16" s="89" t="s">
        <v>48</v>
      </c>
      <c r="H16" s="193">
        <f>M16+7</f>
        <v>21.5</v>
      </c>
      <c r="I16" s="193">
        <f>M16+1.5</f>
        <v>16</v>
      </c>
      <c r="J16" s="193">
        <f>M16+1</f>
        <v>15.5</v>
      </c>
      <c r="K16" s="193">
        <f>M16</f>
        <v>14.5</v>
      </c>
      <c r="L16" s="193">
        <f>M16+0</f>
        <v>14.5</v>
      </c>
      <c r="M16" s="192">
        <f>C19+0.5</f>
        <v>14.5</v>
      </c>
      <c r="N16" s="194" t="s">
        <v>60</v>
      </c>
      <c r="O16" s="195" t="s">
        <v>61</v>
      </c>
    </row>
    <row r="17" s="42" customFormat="1" ht="58" customHeight="1" spans="1:15">
      <c r="A17" s="196"/>
      <c r="B17" s="89" t="s">
        <v>51</v>
      </c>
      <c r="C17" s="192">
        <f t="shared" si="8"/>
        <v>28</v>
      </c>
      <c r="D17" s="192">
        <f t="shared" si="9"/>
        <v>25</v>
      </c>
      <c r="E17" s="192">
        <f t="shared" si="10"/>
        <v>23</v>
      </c>
      <c r="F17" s="192">
        <f>F16+2</f>
        <v>20</v>
      </c>
      <c r="G17" s="89" t="s">
        <v>47</v>
      </c>
      <c r="H17" s="193">
        <f>M17+8.5</f>
        <v>25.5</v>
      </c>
      <c r="I17" s="193">
        <f>M17+4</f>
        <v>21</v>
      </c>
      <c r="J17" s="193">
        <f>M17+2</f>
        <v>19</v>
      </c>
      <c r="K17" s="193">
        <f>M17+1</f>
        <v>18</v>
      </c>
      <c r="L17" s="193">
        <f>M17+0.5</f>
        <v>17.5</v>
      </c>
      <c r="M17" s="193">
        <f>M16+2.5</f>
        <v>17</v>
      </c>
      <c r="N17" s="197"/>
      <c r="O17" s="198"/>
    </row>
    <row r="18" s="42" customFormat="1" ht="58" customHeight="1" spans="1:15">
      <c r="A18" s="196"/>
      <c r="B18" s="89" t="s">
        <v>52</v>
      </c>
      <c r="C18" s="192">
        <f t="shared" si="8"/>
        <v>29</v>
      </c>
      <c r="D18" s="192">
        <f t="shared" si="9"/>
        <v>26</v>
      </c>
      <c r="E18" s="192">
        <f t="shared" si="10"/>
        <v>24</v>
      </c>
      <c r="F18" s="192">
        <f>F17+1</f>
        <v>21</v>
      </c>
      <c r="G18" s="88" t="s">
        <v>53</v>
      </c>
      <c r="H18" s="193">
        <f>M18+10</f>
        <v>28.5</v>
      </c>
      <c r="I18" s="193">
        <f>M18+5</f>
        <v>23.5</v>
      </c>
      <c r="J18" s="193">
        <f>M18+2</f>
        <v>20.5</v>
      </c>
      <c r="K18" s="193">
        <f>M18+0.5</f>
        <v>19</v>
      </c>
      <c r="L18" s="193">
        <f>M18+1</f>
        <v>19.5</v>
      </c>
      <c r="M18" s="193">
        <f>M16+4</f>
        <v>18.5</v>
      </c>
      <c r="N18" s="197"/>
      <c r="O18" s="198"/>
    </row>
    <row r="19" s="42" customFormat="1" ht="58" customHeight="1" spans="1:15">
      <c r="A19" s="199"/>
      <c r="B19" s="200" t="s">
        <v>62</v>
      </c>
      <c r="C19" s="201">
        <f>美国海运油漆渠道!C19+1</f>
        <v>14</v>
      </c>
      <c r="D19" s="201"/>
      <c r="E19" s="201"/>
      <c r="F19" s="201"/>
      <c r="G19" s="89" t="s">
        <v>52</v>
      </c>
      <c r="H19" s="193">
        <f>M19+11</f>
        <v>30.5</v>
      </c>
      <c r="I19" s="193">
        <f>M19+6</f>
        <v>25.5</v>
      </c>
      <c r="J19" s="193">
        <f>M19+3</f>
        <v>22.5</v>
      </c>
      <c r="K19" s="193">
        <f>M19+1.5</f>
        <v>21</v>
      </c>
      <c r="L19" s="193">
        <f>M19+1</f>
        <v>20.5</v>
      </c>
      <c r="M19" s="192">
        <f>M16+5</f>
        <v>19.5</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160" customHeight="1" spans="1:15">
      <c r="A22" s="226" t="s">
        <v>149</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139</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zoomScale="55" zoomScaleNormal="55" workbookViewId="0">
      <selection activeCell="C44" sqref="C44:N44"/>
    </sheetView>
  </sheetViews>
  <sheetFormatPr defaultColWidth="9" defaultRowHeight="16.5"/>
  <cols>
    <col min="1" max="1" width="33.6333333333333" style="42" customWidth="1"/>
    <col min="2" max="2" width="39.5416666666667" style="42" customWidth="1"/>
    <col min="3" max="6" width="19.5416666666667" style="42" customWidth="1"/>
    <col min="7" max="7" width="39.5416666666667" style="42" customWidth="1"/>
    <col min="8" max="13" width="19.991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14</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150</v>
      </c>
      <c r="B6" s="89" t="s">
        <v>47</v>
      </c>
      <c r="C6" s="192">
        <f t="shared" ref="C6:C8" si="0">((F6+8))</f>
        <v>23</v>
      </c>
      <c r="D6" s="192">
        <f t="shared" ref="D6:D8" si="1">((F6+5))</f>
        <v>20</v>
      </c>
      <c r="E6" s="192">
        <f t="shared" ref="E6:E8" si="2">((F6+3))</f>
        <v>18</v>
      </c>
      <c r="F6" s="192">
        <f>C9+4</f>
        <v>15</v>
      </c>
      <c r="G6" s="89" t="s">
        <v>48</v>
      </c>
      <c r="H6" s="193">
        <f>M6+7</f>
        <v>18.5</v>
      </c>
      <c r="I6" s="193">
        <f>M6+1.5</f>
        <v>13</v>
      </c>
      <c r="J6" s="193">
        <f>M6+1</f>
        <v>12.5</v>
      </c>
      <c r="K6" s="193">
        <f>M6</f>
        <v>11.5</v>
      </c>
      <c r="L6" s="193">
        <f>M6+0</f>
        <v>11.5</v>
      </c>
      <c r="M6" s="192">
        <f>C9+0.5</f>
        <v>11.5</v>
      </c>
      <c r="N6" s="194" t="s">
        <v>49</v>
      </c>
      <c r="O6" s="195" t="s">
        <v>50</v>
      </c>
    </row>
    <row r="7" s="42" customFormat="1" ht="58" customHeight="1" spans="1:15">
      <c r="A7" s="196"/>
      <c r="B7" s="89" t="s">
        <v>51</v>
      </c>
      <c r="C7" s="192">
        <f t="shared" si="0"/>
        <v>25</v>
      </c>
      <c r="D7" s="192">
        <f t="shared" si="1"/>
        <v>22</v>
      </c>
      <c r="E7" s="192">
        <f t="shared" si="2"/>
        <v>20</v>
      </c>
      <c r="F7" s="192">
        <f>F6+2</f>
        <v>17</v>
      </c>
      <c r="G7" s="89" t="s">
        <v>47</v>
      </c>
      <c r="H7" s="193">
        <f>M7+8.5</f>
        <v>22.5</v>
      </c>
      <c r="I7" s="193">
        <f>M7+4</f>
        <v>18</v>
      </c>
      <c r="J7" s="193">
        <f t="shared" ref="J7:J13" si="3">M7+2</f>
        <v>16</v>
      </c>
      <c r="K7" s="193">
        <f>M7+1</f>
        <v>15</v>
      </c>
      <c r="L7" s="193">
        <f>M7+0.5</f>
        <v>14.5</v>
      </c>
      <c r="M7" s="193">
        <f>M6+2.5</f>
        <v>14</v>
      </c>
      <c r="N7" s="197"/>
      <c r="O7" s="198"/>
    </row>
    <row r="8" s="42" customFormat="1" ht="58" customHeight="1" spans="1:15">
      <c r="A8" s="196"/>
      <c r="B8" s="89" t="s">
        <v>52</v>
      </c>
      <c r="C8" s="192">
        <f t="shared" si="0"/>
        <v>26</v>
      </c>
      <c r="D8" s="192">
        <f t="shared" si="1"/>
        <v>23</v>
      </c>
      <c r="E8" s="192">
        <f t="shared" si="2"/>
        <v>21</v>
      </c>
      <c r="F8" s="192">
        <f>F7+1</f>
        <v>18</v>
      </c>
      <c r="G8" s="88" t="s">
        <v>53</v>
      </c>
      <c r="H8" s="193">
        <f>M8+10</f>
        <v>25.5</v>
      </c>
      <c r="I8" s="193">
        <f>M8+5</f>
        <v>20.5</v>
      </c>
      <c r="J8" s="193">
        <f t="shared" si="3"/>
        <v>17.5</v>
      </c>
      <c r="K8" s="193">
        <f>M8+0.5</f>
        <v>16</v>
      </c>
      <c r="L8" s="193">
        <f t="shared" ref="L8:L14" si="4">M8+1</f>
        <v>16.5</v>
      </c>
      <c r="M8" s="193">
        <f>M6+4</f>
        <v>15.5</v>
      </c>
      <c r="N8" s="197"/>
      <c r="O8" s="198"/>
    </row>
    <row r="9" s="42" customFormat="1" ht="58" customHeight="1" spans="1:15">
      <c r="A9" s="199"/>
      <c r="B9" s="200" t="s">
        <v>54</v>
      </c>
      <c r="C9" s="201">
        <f>美国海运软糖渠道!C9+1.5</f>
        <v>11</v>
      </c>
      <c r="D9" s="201"/>
      <c r="E9" s="201"/>
      <c r="F9" s="201"/>
      <c r="G9" s="89" t="s">
        <v>52</v>
      </c>
      <c r="H9" s="193">
        <f>M9+11</f>
        <v>27.5</v>
      </c>
      <c r="I9" s="193">
        <f>M9+6</f>
        <v>22.5</v>
      </c>
      <c r="J9" s="193">
        <f>M9+3</f>
        <v>19.5</v>
      </c>
      <c r="K9" s="193">
        <f>M9+1.5</f>
        <v>18</v>
      </c>
      <c r="L9" s="193">
        <f t="shared" si="4"/>
        <v>17.5</v>
      </c>
      <c r="M9" s="192">
        <f>M6+5</f>
        <v>16.5</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151</v>
      </c>
      <c r="B11" s="89" t="s">
        <v>47</v>
      </c>
      <c r="C11" s="192">
        <f t="shared" ref="C11:C13" si="5">((F11+8))</f>
        <v>24.5</v>
      </c>
      <c r="D11" s="192">
        <f t="shared" ref="D11:D13" si="6">((F11+5))</f>
        <v>21.5</v>
      </c>
      <c r="E11" s="192">
        <f t="shared" ref="E11:E13" si="7">((F11+3))</f>
        <v>19.5</v>
      </c>
      <c r="F11" s="192">
        <f>C14+4</f>
        <v>16.5</v>
      </c>
      <c r="G11" s="89" t="s">
        <v>48</v>
      </c>
      <c r="H11" s="193">
        <f>M11+7</f>
        <v>20</v>
      </c>
      <c r="I11" s="193">
        <f>M11+1.5</f>
        <v>14.5</v>
      </c>
      <c r="J11" s="193">
        <f>M11+1</f>
        <v>14</v>
      </c>
      <c r="K11" s="193">
        <f>M11</f>
        <v>13</v>
      </c>
      <c r="L11" s="193">
        <f>M11+0</f>
        <v>13</v>
      </c>
      <c r="M11" s="192">
        <f>C14+0.5</f>
        <v>13</v>
      </c>
      <c r="N11" s="206" t="s">
        <v>56</v>
      </c>
      <c r="O11" s="195" t="s">
        <v>132</v>
      </c>
    </row>
    <row r="12" s="42" customFormat="1" ht="58" customHeight="1" spans="1:15">
      <c r="A12" s="196"/>
      <c r="B12" s="89" t="s">
        <v>51</v>
      </c>
      <c r="C12" s="192">
        <f t="shared" si="5"/>
        <v>26.5</v>
      </c>
      <c r="D12" s="192">
        <f t="shared" si="6"/>
        <v>23.5</v>
      </c>
      <c r="E12" s="192">
        <f t="shared" si="7"/>
        <v>21.5</v>
      </c>
      <c r="F12" s="192">
        <f>F11+2</f>
        <v>18.5</v>
      </c>
      <c r="G12" s="89" t="s">
        <v>47</v>
      </c>
      <c r="H12" s="193">
        <f>M12+8.5</f>
        <v>24</v>
      </c>
      <c r="I12" s="193">
        <f>M12+4</f>
        <v>19.5</v>
      </c>
      <c r="J12" s="193">
        <f t="shared" si="3"/>
        <v>17.5</v>
      </c>
      <c r="K12" s="193">
        <f>M12+1</f>
        <v>16.5</v>
      </c>
      <c r="L12" s="193">
        <f>M12+0.5</f>
        <v>16</v>
      </c>
      <c r="M12" s="193">
        <f>M11+2.5</f>
        <v>15.5</v>
      </c>
      <c r="N12" s="207"/>
      <c r="O12" s="198"/>
    </row>
    <row r="13" s="42" customFormat="1" ht="58" customHeight="1" spans="1:15">
      <c r="A13" s="196"/>
      <c r="B13" s="89" t="s">
        <v>52</v>
      </c>
      <c r="C13" s="192">
        <f t="shared" si="5"/>
        <v>27.5</v>
      </c>
      <c r="D13" s="192">
        <f t="shared" si="6"/>
        <v>24.5</v>
      </c>
      <c r="E13" s="192">
        <f t="shared" si="7"/>
        <v>22.5</v>
      </c>
      <c r="F13" s="192">
        <f>F12+1</f>
        <v>19.5</v>
      </c>
      <c r="G13" s="88" t="s">
        <v>53</v>
      </c>
      <c r="H13" s="193">
        <f>M13+10</f>
        <v>27</v>
      </c>
      <c r="I13" s="193">
        <f>M13+5</f>
        <v>22</v>
      </c>
      <c r="J13" s="193">
        <f t="shared" si="3"/>
        <v>19</v>
      </c>
      <c r="K13" s="193">
        <f>M13+0.5</f>
        <v>17.5</v>
      </c>
      <c r="L13" s="193">
        <f t="shared" si="4"/>
        <v>18</v>
      </c>
      <c r="M13" s="193">
        <f>M11+4</f>
        <v>17</v>
      </c>
      <c r="N13" s="207"/>
      <c r="O13" s="198"/>
    </row>
    <row r="14" s="42" customFormat="1" ht="58" customHeight="1" spans="1:15">
      <c r="A14" s="199"/>
      <c r="B14" s="200" t="s">
        <v>58</v>
      </c>
      <c r="C14" s="201">
        <f>美国海运软糖渠道!C14+1.5</f>
        <v>12.5</v>
      </c>
      <c r="D14" s="201"/>
      <c r="E14" s="201"/>
      <c r="F14" s="201"/>
      <c r="G14" s="89" t="s">
        <v>52</v>
      </c>
      <c r="H14" s="193">
        <f>M14+11</f>
        <v>29</v>
      </c>
      <c r="I14" s="193">
        <f>M14+6</f>
        <v>24</v>
      </c>
      <c r="J14" s="193">
        <f>M14+3</f>
        <v>21</v>
      </c>
      <c r="K14" s="193">
        <f>M14+1.5</f>
        <v>19.5</v>
      </c>
      <c r="L14" s="193">
        <f t="shared" si="4"/>
        <v>19</v>
      </c>
      <c r="M14" s="192">
        <f>M11+5</f>
        <v>18</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152</v>
      </c>
      <c r="B16" s="89" t="s">
        <v>47</v>
      </c>
      <c r="C16" s="192">
        <f t="shared" ref="C16:C18" si="8">((F16+8))</f>
        <v>27.5</v>
      </c>
      <c r="D16" s="192">
        <f t="shared" ref="D16:D18" si="9">((F16+5))</f>
        <v>24.5</v>
      </c>
      <c r="E16" s="192">
        <f t="shared" ref="E16:E18" si="10">((F16+3))</f>
        <v>22.5</v>
      </c>
      <c r="F16" s="192">
        <f>C19+4</f>
        <v>19.5</v>
      </c>
      <c r="G16" s="89" t="s">
        <v>48</v>
      </c>
      <c r="H16" s="193">
        <f>M16+7</f>
        <v>23</v>
      </c>
      <c r="I16" s="193">
        <f>M16+1.5</f>
        <v>17.5</v>
      </c>
      <c r="J16" s="193">
        <f>M16+1</f>
        <v>17</v>
      </c>
      <c r="K16" s="193">
        <f>M16</f>
        <v>16</v>
      </c>
      <c r="L16" s="193">
        <f>M16+0</f>
        <v>16</v>
      </c>
      <c r="M16" s="192">
        <f>C19+0.5</f>
        <v>16</v>
      </c>
      <c r="N16" s="194" t="s">
        <v>60</v>
      </c>
      <c r="O16" s="195" t="s">
        <v>61</v>
      </c>
    </row>
    <row r="17" s="42" customFormat="1" ht="58" customHeight="1" spans="1:15">
      <c r="A17" s="196"/>
      <c r="B17" s="89" t="s">
        <v>51</v>
      </c>
      <c r="C17" s="192">
        <f t="shared" si="8"/>
        <v>29.5</v>
      </c>
      <c r="D17" s="192">
        <f t="shared" si="9"/>
        <v>26.5</v>
      </c>
      <c r="E17" s="192">
        <f t="shared" si="10"/>
        <v>24.5</v>
      </c>
      <c r="F17" s="192">
        <f>F16+2</f>
        <v>21.5</v>
      </c>
      <c r="G17" s="89" t="s">
        <v>47</v>
      </c>
      <c r="H17" s="193">
        <f>M17+8.5</f>
        <v>27</v>
      </c>
      <c r="I17" s="193">
        <f>M17+4</f>
        <v>22.5</v>
      </c>
      <c r="J17" s="193">
        <f>M17+2</f>
        <v>20.5</v>
      </c>
      <c r="K17" s="193">
        <f>M17+1</f>
        <v>19.5</v>
      </c>
      <c r="L17" s="193">
        <f>M17+0.5</f>
        <v>19</v>
      </c>
      <c r="M17" s="193">
        <f>M16+2.5</f>
        <v>18.5</v>
      </c>
      <c r="N17" s="197"/>
      <c r="O17" s="198"/>
    </row>
    <row r="18" s="42" customFormat="1" ht="58" customHeight="1" spans="1:15">
      <c r="A18" s="196"/>
      <c r="B18" s="89" t="s">
        <v>52</v>
      </c>
      <c r="C18" s="192">
        <f t="shared" si="8"/>
        <v>30.5</v>
      </c>
      <c r="D18" s="192">
        <f t="shared" si="9"/>
        <v>27.5</v>
      </c>
      <c r="E18" s="192">
        <f t="shared" si="10"/>
        <v>25.5</v>
      </c>
      <c r="F18" s="192">
        <f>F17+1</f>
        <v>22.5</v>
      </c>
      <c r="G18" s="88" t="s">
        <v>53</v>
      </c>
      <c r="H18" s="193">
        <f>M18+10</f>
        <v>30</v>
      </c>
      <c r="I18" s="193">
        <f>M18+5</f>
        <v>25</v>
      </c>
      <c r="J18" s="193">
        <f>M18+2</f>
        <v>22</v>
      </c>
      <c r="K18" s="193">
        <f>M18+0.5</f>
        <v>20.5</v>
      </c>
      <c r="L18" s="193">
        <f>M18+1</f>
        <v>21</v>
      </c>
      <c r="M18" s="193">
        <f>M16+4</f>
        <v>20</v>
      </c>
      <c r="N18" s="197"/>
      <c r="O18" s="198"/>
    </row>
    <row r="19" s="42" customFormat="1" ht="58" customHeight="1" spans="1:15">
      <c r="A19" s="199"/>
      <c r="B19" s="200" t="s">
        <v>62</v>
      </c>
      <c r="C19" s="201">
        <f>美国海运软糖渠道!C19+1.5</f>
        <v>15.5</v>
      </c>
      <c r="D19" s="201"/>
      <c r="E19" s="201"/>
      <c r="F19" s="201"/>
      <c r="G19" s="89" t="s">
        <v>52</v>
      </c>
      <c r="H19" s="193">
        <f>M19+11</f>
        <v>32</v>
      </c>
      <c r="I19" s="193">
        <f>M19+6</f>
        <v>27</v>
      </c>
      <c r="J19" s="193">
        <f>M19+3</f>
        <v>24</v>
      </c>
      <c r="K19" s="193">
        <f>M19+1.5</f>
        <v>22.5</v>
      </c>
      <c r="L19" s="193">
        <f>M19+1</f>
        <v>22</v>
      </c>
      <c r="M19" s="192">
        <f>M16+5</f>
        <v>21</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314" customHeight="1" spans="1:15">
      <c r="A22" s="226" t="s">
        <v>153</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102</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zoomScale="55" zoomScaleNormal="55" workbookViewId="0">
      <selection activeCell="N16" sqref="N16:N19"/>
    </sheetView>
  </sheetViews>
  <sheetFormatPr defaultColWidth="9" defaultRowHeight="16.5"/>
  <cols>
    <col min="1" max="1" width="36.1333333333333" style="42" customWidth="1"/>
    <col min="2" max="2" width="39.5416666666667" style="42" customWidth="1"/>
    <col min="3" max="6" width="19.5416666666667" style="42" customWidth="1"/>
    <col min="7" max="7" width="39.5416666666667" style="42" customWidth="1"/>
    <col min="8" max="13" width="19.7666666666667"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154</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155</v>
      </c>
      <c r="B6" s="89" t="s">
        <v>47</v>
      </c>
      <c r="C6" s="192">
        <f t="shared" ref="C6:C8" si="0">((F6+8))</f>
        <v>23.5</v>
      </c>
      <c r="D6" s="192">
        <f t="shared" ref="D6:D8" si="1">((F6+5))</f>
        <v>20.5</v>
      </c>
      <c r="E6" s="192">
        <f t="shared" ref="E6:E8" si="2">((F6+3))</f>
        <v>18.5</v>
      </c>
      <c r="F6" s="192">
        <f>C9+4</f>
        <v>15.5</v>
      </c>
      <c r="G6" s="89" t="s">
        <v>48</v>
      </c>
      <c r="H6" s="193">
        <f>M6+7</f>
        <v>19</v>
      </c>
      <c r="I6" s="193">
        <f>M6+1.5</f>
        <v>13.5</v>
      </c>
      <c r="J6" s="193">
        <f>M6+1</f>
        <v>13</v>
      </c>
      <c r="K6" s="193">
        <f>M6</f>
        <v>12</v>
      </c>
      <c r="L6" s="193">
        <f>M6+0</f>
        <v>12</v>
      </c>
      <c r="M6" s="192">
        <f>C9+0.5</f>
        <v>12</v>
      </c>
      <c r="N6" s="194" t="s">
        <v>49</v>
      </c>
      <c r="O6" s="195" t="s">
        <v>50</v>
      </c>
    </row>
    <row r="7" s="42" customFormat="1" ht="58" customHeight="1" spans="1:15">
      <c r="A7" s="196"/>
      <c r="B7" s="89" t="s">
        <v>51</v>
      </c>
      <c r="C7" s="192">
        <f t="shared" si="0"/>
        <v>25.5</v>
      </c>
      <c r="D7" s="192">
        <f t="shared" si="1"/>
        <v>22.5</v>
      </c>
      <c r="E7" s="192">
        <f t="shared" si="2"/>
        <v>20.5</v>
      </c>
      <c r="F7" s="192">
        <f>F6+2</f>
        <v>17.5</v>
      </c>
      <c r="G7" s="89" t="s">
        <v>47</v>
      </c>
      <c r="H7" s="193">
        <f>M7+8.5</f>
        <v>23</v>
      </c>
      <c r="I7" s="193">
        <f>M7+4</f>
        <v>18.5</v>
      </c>
      <c r="J7" s="193">
        <f t="shared" ref="J7:J13" si="3">M7+2</f>
        <v>16.5</v>
      </c>
      <c r="K7" s="193">
        <f>M7+1</f>
        <v>15.5</v>
      </c>
      <c r="L7" s="193">
        <f>M7+0.5</f>
        <v>15</v>
      </c>
      <c r="M7" s="193">
        <f>M6+2.5</f>
        <v>14.5</v>
      </c>
      <c r="N7" s="197"/>
      <c r="O7" s="198"/>
    </row>
    <row r="8" s="42" customFormat="1" ht="58" customHeight="1" spans="1:15">
      <c r="A8" s="196"/>
      <c r="B8" s="89" t="s">
        <v>52</v>
      </c>
      <c r="C8" s="192">
        <f t="shared" si="0"/>
        <v>26.5</v>
      </c>
      <c r="D8" s="192">
        <f t="shared" si="1"/>
        <v>23.5</v>
      </c>
      <c r="E8" s="192">
        <f t="shared" si="2"/>
        <v>21.5</v>
      </c>
      <c r="F8" s="192">
        <f>F7+1</f>
        <v>18.5</v>
      </c>
      <c r="G8" s="88" t="s">
        <v>53</v>
      </c>
      <c r="H8" s="193">
        <f>M8+10</f>
        <v>26</v>
      </c>
      <c r="I8" s="193">
        <f>M8+5</f>
        <v>21</v>
      </c>
      <c r="J8" s="193">
        <f t="shared" si="3"/>
        <v>18</v>
      </c>
      <c r="K8" s="193">
        <f>M8+0.5</f>
        <v>16.5</v>
      </c>
      <c r="L8" s="193">
        <f t="shared" ref="L8:L14" si="4">M8+1</f>
        <v>17</v>
      </c>
      <c r="M8" s="193">
        <f>M6+4</f>
        <v>16</v>
      </c>
      <c r="N8" s="197"/>
      <c r="O8" s="198"/>
    </row>
    <row r="9" s="42" customFormat="1" ht="58" customHeight="1" spans="1:15">
      <c r="A9" s="199"/>
      <c r="B9" s="200" t="s">
        <v>54</v>
      </c>
      <c r="C9" s="201">
        <f>美国海运普敏渠道!C9+0.5</f>
        <v>11.5</v>
      </c>
      <c r="D9" s="201"/>
      <c r="E9" s="201"/>
      <c r="F9" s="201"/>
      <c r="G9" s="89" t="s">
        <v>52</v>
      </c>
      <c r="H9" s="193">
        <f>M9+11</f>
        <v>28</v>
      </c>
      <c r="I9" s="193">
        <f>M9+6</f>
        <v>23</v>
      </c>
      <c r="J9" s="193">
        <f>M9+3</f>
        <v>20</v>
      </c>
      <c r="K9" s="193">
        <f>M9+1.5</f>
        <v>18.5</v>
      </c>
      <c r="L9" s="193">
        <f t="shared" si="4"/>
        <v>18</v>
      </c>
      <c r="M9" s="192">
        <f>M6+5</f>
        <v>17</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156</v>
      </c>
      <c r="B11" s="89" t="s">
        <v>47</v>
      </c>
      <c r="C11" s="192">
        <f t="shared" ref="C11:C13" si="5">((F11+8))</f>
        <v>25</v>
      </c>
      <c r="D11" s="192">
        <f t="shared" ref="D11:D13" si="6">((F11+5))</f>
        <v>22</v>
      </c>
      <c r="E11" s="192">
        <f t="shared" ref="E11:E13" si="7">((F11+3))</f>
        <v>20</v>
      </c>
      <c r="F11" s="192">
        <f>C14+4</f>
        <v>17</v>
      </c>
      <c r="G11" s="89" t="s">
        <v>48</v>
      </c>
      <c r="H11" s="193">
        <f>M11+7</f>
        <v>20.5</v>
      </c>
      <c r="I11" s="193">
        <f>M11+1.5</f>
        <v>15</v>
      </c>
      <c r="J11" s="193">
        <f>M11+1</f>
        <v>14.5</v>
      </c>
      <c r="K11" s="193">
        <f>M11</f>
        <v>13.5</v>
      </c>
      <c r="L11" s="193">
        <f>M11+0</f>
        <v>13.5</v>
      </c>
      <c r="M11" s="192">
        <f>C14+0.5</f>
        <v>13.5</v>
      </c>
      <c r="N11" s="206" t="s">
        <v>56</v>
      </c>
      <c r="O11" s="195" t="s">
        <v>132</v>
      </c>
    </row>
    <row r="12" s="42" customFormat="1" ht="58" customHeight="1" spans="1:15">
      <c r="A12" s="196"/>
      <c r="B12" s="89" t="s">
        <v>51</v>
      </c>
      <c r="C12" s="192">
        <f t="shared" si="5"/>
        <v>27</v>
      </c>
      <c r="D12" s="192">
        <f t="shared" si="6"/>
        <v>24</v>
      </c>
      <c r="E12" s="192">
        <f t="shared" si="7"/>
        <v>22</v>
      </c>
      <c r="F12" s="192">
        <f>F11+2</f>
        <v>19</v>
      </c>
      <c r="G12" s="89" t="s">
        <v>47</v>
      </c>
      <c r="H12" s="193">
        <f>M12+8.5</f>
        <v>24.5</v>
      </c>
      <c r="I12" s="193">
        <f>M12+4</f>
        <v>20</v>
      </c>
      <c r="J12" s="193">
        <f t="shared" si="3"/>
        <v>18</v>
      </c>
      <c r="K12" s="193">
        <f>M12+1</f>
        <v>17</v>
      </c>
      <c r="L12" s="193">
        <f>M12+0.5</f>
        <v>16.5</v>
      </c>
      <c r="M12" s="193">
        <f>M11+2.5</f>
        <v>16</v>
      </c>
      <c r="N12" s="207"/>
      <c r="O12" s="198"/>
    </row>
    <row r="13" s="42" customFormat="1" ht="58" customHeight="1" spans="1:15">
      <c r="A13" s="196"/>
      <c r="B13" s="89" t="s">
        <v>52</v>
      </c>
      <c r="C13" s="192">
        <f t="shared" si="5"/>
        <v>28</v>
      </c>
      <c r="D13" s="192">
        <f t="shared" si="6"/>
        <v>25</v>
      </c>
      <c r="E13" s="192">
        <f t="shared" si="7"/>
        <v>23</v>
      </c>
      <c r="F13" s="192">
        <f>F12+1</f>
        <v>20</v>
      </c>
      <c r="G13" s="88" t="s">
        <v>53</v>
      </c>
      <c r="H13" s="193">
        <f>M13+10</f>
        <v>27.5</v>
      </c>
      <c r="I13" s="193">
        <f>M13+5</f>
        <v>22.5</v>
      </c>
      <c r="J13" s="193">
        <f t="shared" si="3"/>
        <v>19.5</v>
      </c>
      <c r="K13" s="193">
        <f>M13+0.5</f>
        <v>18</v>
      </c>
      <c r="L13" s="193">
        <f t="shared" si="4"/>
        <v>18.5</v>
      </c>
      <c r="M13" s="193">
        <f>M11+4</f>
        <v>17.5</v>
      </c>
      <c r="N13" s="207"/>
      <c r="O13" s="198"/>
    </row>
    <row r="14" s="42" customFormat="1" ht="58" customHeight="1" spans="1:15">
      <c r="A14" s="199"/>
      <c r="B14" s="200" t="s">
        <v>58</v>
      </c>
      <c r="C14" s="201">
        <f>美国海运普敏渠道!C14+0.5</f>
        <v>13</v>
      </c>
      <c r="D14" s="201"/>
      <c r="E14" s="201"/>
      <c r="F14" s="201"/>
      <c r="G14" s="89" t="s">
        <v>52</v>
      </c>
      <c r="H14" s="193">
        <f>M14+11</f>
        <v>29.5</v>
      </c>
      <c r="I14" s="193">
        <f>M14+6</f>
        <v>24.5</v>
      </c>
      <c r="J14" s="193">
        <f>M14+3</f>
        <v>21.5</v>
      </c>
      <c r="K14" s="193">
        <f>M14+1.5</f>
        <v>20</v>
      </c>
      <c r="L14" s="193">
        <f t="shared" si="4"/>
        <v>19.5</v>
      </c>
      <c r="M14" s="192">
        <f>M11+5</f>
        <v>18.5</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157</v>
      </c>
      <c r="B16" s="89" t="s">
        <v>47</v>
      </c>
      <c r="C16" s="192">
        <f t="shared" ref="C16:C18" si="8">((F16+8))</f>
        <v>28</v>
      </c>
      <c r="D16" s="192">
        <f t="shared" ref="D16:D18" si="9">((F16+5))</f>
        <v>25</v>
      </c>
      <c r="E16" s="192">
        <f t="shared" ref="E16:E18" si="10">((F16+3))</f>
        <v>23</v>
      </c>
      <c r="F16" s="192">
        <f>C19+4</f>
        <v>20</v>
      </c>
      <c r="G16" s="89" t="s">
        <v>48</v>
      </c>
      <c r="H16" s="193">
        <f>M16+7</f>
        <v>23.5</v>
      </c>
      <c r="I16" s="193">
        <f>M16+1.5</f>
        <v>18</v>
      </c>
      <c r="J16" s="193">
        <f>M16+1</f>
        <v>17.5</v>
      </c>
      <c r="K16" s="193">
        <f>M16</f>
        <v>16.5</v>
      </c>
      <c r="L16" s="193">
        <f>M16+0</f>
        <v>16.5</v>
      </c>
      <c r="M16" s="192">
        <f>C19+0.5</f>
        <v>16.5</v>
      </c>
      <c r="N16" s="194" t="s">
        <v>60</v>
      </c>
      <c r="O16" s="195" t="s">
        <v>61</v>
      </c>
    </row>
    <row r="17" s="42" customFormat="1" ht="58" customHeight="1" spans="1:15">
      <c r="A17" s="196"/>
      <c r="B17" s="89" t="s">
        <v>51</v>
      </c>
      <c r="C17" s="192">
        <f t="shared" si="8"/>
        <v>30</v>
      </c>
      <c r="D17" s="192">
        <f t="shared" si="9"/>
        <v>27</v>
      </c>
      <c r="E17" s="192">
        <f t="shared" si="10"/>
        <v>25</v>
      </c>
      <c r="F17" s="192">
        <f>F16+2</f>
        <v>22</v>
      </c>
      <c r="G17" s="89" t="s">
        <v>47</v>
      </c>
      <c r="H17" s="193">
        <f>M17+8.5</f>
        <v>27.5</v>
      </c>
      <c r="I17" s="193">
        <f>M17+4</f>
        <v>23</v>
      </c>
      <c r="J17" s="193">
        <f>M17+2</f>
        <v>21</v>
      </c>
      <c r="K17" s="193">
        <f>M17+1</f>
        <v>20</v>
      </c>
      <c r="L17" s="193">
        <f>M17+0.5</f>
        <v>19.5</v>
      </c>
      <c r="M17" s="193">
        <f>M16+2.5</f>
        <v>19</v>
      </c>
      <c r="N17" s="197"/>
      <c r="O17" s="198"/>
    </row>
    <row r="18" s="42" customFormat="1" ht="58" customHeight="1" spans="1:15">
      <c r="A18" s="196"/>
      <c r="B18" s="89" t="s">
        <v>52</v>
      </c>
      <c r="C18" s="192">
        <f t="shared" si="8"/>
        <v>31</v>
      </c>
      <c r="D18" s="192">
        <f t="shared" si="9"/>
        <v>28</v>
      </c>
      <c r="E18" s="192">
        <f t="shared" si="10"/>
        <v>26</v>
      </c>
      <c r="F18" s="192">
        <f>F17+1</f>
        <v>23</v>
      </c>
      <c r="G18" s="88" t="s">
        <v>53</v>
      </c>
      <c r="H18" s="193">
        <f>M18+10</f>
        <v>30.5</v>
      </c>
      <c r="I18" s="193">
        <f>M18+5</f>
        <v>25.5</v>
      </c>
      <c r="J18" s="193">
        <f>M18+2</f>
        <v>22.5</v>
      </c>
      <c r="K18" s="193">
        <f>M18+0.5</f>
        <v>21</v>
      </c>
      <c r="L18" s="193">
        <f>M18+1</f>
        <v>21.5</v>
      </c>
      <c r="M18" s="193">
        <f>M16+4</f>
        <v>20.5</v>
      </c>
      <c r="N18" s="197"/>
      <c r="O18" s="198"/>
    </row>
    <row r="19" s="42" customFormat="1" ht="58" customHeight="1" spans="1:15">
      <c r="A19" s="199"/>
      <c r="B19" s="200" t="s">
        <v>62</v>
      </c>
      <c r="C19" s="201">
        <f>美国海运普敏渠道!C19+0.5</f>
        <v>16</v>
      </c>
      <c r="D19" s="201"/>
      <c r="E19" s="201"/>
      <c r="F19" s="201"/>
      <c r="G19" s="89" t="s">
        <v>52</v>
      </c>
      <c r="H19" s="193">
        <f>M19+11</f>
        <v>32.5</v>
      </c>
      <c r="I19" s="193">
        <f>M19+6</f>
        <v>27.5</v>
      </c>
      <c r="J19" s="193">
        <f>M19+3</f>
        <v>24.5</v>
      </c>
      <c r="K19" s="193">
        <f>M19+1.5</f>
        <v>23</v>
      </c>
      <c r="L19" s="193">
        <f>M19+1</f>
        <v>22.5</v>
      </c>
      <c r="M19" s="192">
        <f>M16+5</f>
        <v>21.5</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158" customHeight="1" spans="1:15">
      <c r="A22" s="226" t="s">
        <v>158</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102</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zoomScale="55" zoomScaleNormal="55" workbookViewId="0">
      <selection activeCell="C44" sqref="C44:N44"/>
    </sheetView>
  </sheetViews>
  <sheetFormatPr defaultColWidth="9" defaultRowHeight="16.5"/>
  <cols>
    <col min="1" max="1" width="43.4083333333333" style="42" customWidth="1"/>
    <col min="2" max="2" width="39.5416666666667" style="42" customWidth="1"/>
    <col min="3" max="6" width="19.5416666666667" style="42" customWidth="1"/>
    <col min="7" max="7" width="39.5416666666667" style="42" customWidth="1"/>
    <col min="8" max="13" width="19.0833333333333" style="42" customWidth="1"/>
    <col min="14" max="14" width="31.3666666666667" style="42" customWidth="1"/>
    <col min="15" max="15" width="69.775" style="42" customWidth="1"/>
    <col min="16" max="16384" width="9" style="42"/>
  </cols>
  <sheetData>
    <row r="1" s="42" customFormat="1" ht="46" customHeight="1" spans="1:15">
      <c r="A1" s="170" t="s">
        <v>0</v>
      </c>
      <c r="B1" s="171"/>
      <c r="C1" s="171"/>
      <c r="D1" s="171"/>
      <c r="E1" s="171"/>
      <c r="F1" s="171"/>
      <c r="G1" s="171"/>
      <c r="H1" s="171"/>
      <c r="I1" s="171"/>
      <c r="J1" s="171"/>
      <c r="K1" s="171"/>
      <c r="L1" s="171"/>
      <c r="M1" s="171"/>
      <c r="N1" s="171"/>
      <c r="O1" s="172"/>
    </row>
    <row r="2" s="42" customFormat="1" ht="72" customHeight="1" spans="1:15">
      <c r="A2" s="173" t="s">
        <v>18</v>
      </c>
      <c r="B2" s="174"/>
      <c r="C2" s="174"/>
      <c r="D2" s="174"/>
      <c r="E2" s="174"/>
      <c r="F2" s="174"/>
      <c r="G2" s="174"/>
      <c r="H2" s="174"/>
      <c r="I2" s="174"/>
      <c r="J2" s="174"/>
      <c r="K2" s="174"/>
      <c r="L2" s="174"/>
      <c r="M2" s="174"/>
      <c r="N2" s="174"/>
      <c r="O2" s="175"/>
    </row>
    <row r="3" s="169" customFormat="1" ht="54" customHeight="1" spans="1:15">
      <c r="A3" s="176" t="s">
        <v>129</v>
      </c>
      <c r="B3" s="177"/>
      <c r="C3" s="177"/>
      <c r="D3" s="177"/>
      <c r="E3" s="177"/>
      <c r="F3" s="177"/>
      <c r="G3" s="178"/>
      <c r="H3" s="178"/>
      <c r="I3" s="178"/>
      <c r="J3" s="178"/>
      <c r="K3" s="178"/>
      <c r="L3" s="178"/>
      <c r="M3" s="178"/>
      <c r="N3" s="177"/>
      <c r="O3" s="179"/>
    </row>
    <row r="4" s="169" customFormat="1" ht="54" customHeight="1" spans="1:15">
      <c r="A4" s="180" t="s">
        <v>31</v>
      </c>
      <c r="B4" s="181" t="s">
        <v>32</v>
      </c>
      <c r="C4" s="181"/>
      <c r="D4" s="181"/>
      <c r="E4" s="181"/>
      <c r="F4" s="181"/>
      <c r="G4" s="181" t="s">
        <v>33</v>
      </c>
      <c r="H4" s="181"/>
      <c r="I4" s="181"/>
      <c r="J4" s="181"/>
      <c r="K4" s="181"/>
      <c r="L4" s="181"/>
      <c r="M4" s="181"/>
      <c r="N4" s="182" t="s">
        <v>34</v>
      </c>
      <c r="O4" s="183" t="s">
        <v>35</v>
      </c>
    </row>
    <row r="5" s="42" customFormat="1" ht="60" customHeight="1" spans="1:15">
      <c r="A5" s="184"/>
      <c r="B5" s="185" t="s">
        <v>36</v>
      </c>
      <c r="C5" s="185" t="s">
        <v>37</v>
      </c>
      <c r="D5" s="185" t="s">
        <v>38</v>
      </c>
      <c r="E5" s="186" t="s">
        <v>39</v>
      </c>
      <c r="F5" s="186" t="s">
        <v>40</v>
      </c>
      <c r="G5" s="187" t="s">
        <v>36</v>
      </c>
      <c r="H5" s="187" t="s">
        <v>40</v>
      </c>
      <c r="I5" s="188" t="s">
        <v>41</v>
      </c>
      <c r="J5" s="188" t="s">
        <v>42</v>
      </c>
      <c r="K5" s="187" t="s">
        <v>43</v>
      </c>
      <c r="L5" s="187" t="s">
        <v>44</v>
      </c>
      <c r="M5" s="187" t="s">
        <v>45</v>
      </c>
      <c r="N5" s="189"/>
      <c r="O5" s="190"/>
    </row>
    <row r="6" s="42" customFormat="1" ht="58" customHeight="1" spans="1:15">
      <c r="A6" s="191" t="s">
        <v>159</v>
      </c>
      <c r="B6" s="89" t="s">
        <v>47</v>
      </c>
      <c r="C6" s="192">
        <f t="shared" ref="C6:C8" si="0">((F6+8))</f>
        <v>24</v>
      </c>
      <c r="D6" s="192">
        <f t="shared" ref="D6:D8" si="1">((F6+5))</f>
        <v>21</v>
      </c>
      <c r="E6" s="192">
        <f t="shared" ref="E6:E8" si="2">((F6+3))</f>
        <v>19</v>
      </c>
      <c r="F6" s="192">
        <f>C9+4</f>
        <v>16</v>
      </c>
      <c r="G6" s="89" t="s">
        <v>48</v>
      </c>
      <c r="H6" s="193">
        <f>M6+7</f>
        <v>19.5</v>
      </c>
      <c r="I6" s="193">
        <f>M6+1.5</f>
        <v>14</v>
      </c>
      <c r="J6" s="193">
        <f>M6+1</f>
        <v>13.5</v>
      </c>
      <c r="K6" s="193">
        <f>M6</f>
        <v>12.5</v>
      </c>
      <c r="L6" s="193">
        <f>M6+0</f>
        <v>12.5</v>
      </c>
      <c r="M6" s="192">
        <f>C9+0.5</f>
        <v>12.5</v>
      </c>
      <c r="N6" s="194" t="s">
        <v>160</v>
      </c>
      <c r="O6" s="195" t="s">
        <v>161</v>
      </c>
    </row>
    <row r="7" s="42" customFormat="1" ht="58" customHeight="1" spans="1:15">
      <c r="A7" s="196"/>
      <c r="B7" s="89" t="s">
        <v>51</v>
      </c>
      <c r="C7" s="192">
        <f t="shared" si="0"/>
        <v>26</v>
      </c>
      <c r="D7" s="192">
        <f t="shared" si="1"/>
        <v>23</v>
      </c>
      <c r="E7" s="192">
        <f t="shared" si="2"/>
        <v>21</v>
      </c>
      <c r="F7" s="192">
        <f>F6+2</f>
        <v>18</v>
      </c>
      <c r="G7" s="89" t="s">
        <v>47</v>
      </c>
      <c r="H7" s="193">
        <f>M7+8.5</f>
        <v>23.5</v>
      </c>
      <c r="I7" s="193">
        <f>M7+4</f>
        <v>19</v>
      </c>
      <c r="J7" s="193">
        <f t="shared" ref="J7:J13" si="3">M7+2</f>
        <v>17</v>
      </c>
      <c r="K7" s="193">
        <f>M7+1</f>
        <v>16</v>
      </c>
      <c r="L7" s="193">
        <f>M7+0.5</f>
        <v>15.5</v>
      </c>
      <c r="M7" s="193">
        <f>M6+2.5</f>
        <v>15</v>
      </c>
      <c r="N7" s="197"/>
      <c r="O7" s="198"/>
    </row>
    <row r="8" s="42" customFormat="1" ht="58" customHeight="1" spans="1:15">
      <c r="A8" s="196"/>
      <c r="B8" s="89" t="s">
        <v>52</v>
      </c>
      <c r="C8" s="192">
        <f t="shared" si="0"/>
        <v>27</v>
      </c>
      <c r="D8" s="192">
        <f t="shared" si="1"/>
        <v>24</v>
      </c>
      <c r="E8" s="192">
        <f t="shared" si="2"/>
        <v>22</v>
      </c>
      <c r="F8" s="192">
        <f>F7+1</f>
        <v>19</v>
      </c>
      <c r="G8" s="88" t="s">
        <v>53</v>
      </c>
      <c r="H8" s="193">
        <f>M8+10</f>
        <v>26.5</v>
      </c>
      <c r="I8" s="193">
        <f>M8+5</f>
        <v>21.5</v>
      </c>
      <c r="J8" s="193">
        <f t="shared" si="3"/>
        <v>18.5</v>
      </c>
      <c r="K8" s="193">
        <f>M8+0.5</f>
        <v>17</v>
      </c>
      <c r="L8" s="193">
        <f t="shared" ref="L8:L14" si="4">M8+1</f>
        <v>17.5</v>
      </c>
      <c r="M8" s="193">
        <f>M6+4</f>
        <v>16.5</v>
      </c>
      <c r="N8" s="197"/>
      <c r="O8" s="198"/>
    </row>
    <row r="9" s="42" customFormat="1" ht="58" customHeight="1" spans="1:15">
      <c r="A9" s="199"/>
      <c r="B9" s="200" t="s">
        <v>54</v>
      </c>
      <c r="C9" s="201">
        <f>美国海运普敏渠道!C9+1</f>
        <v>12</v>
      </c>
      <c r="D9" s="201"/>
      <c r="E9" s="201"/>
      <c r="F9" s="201"/>
      <c r="G9" s="89" t="s">
        <v>52</v>
      </c>
      <c r="H9" s="193">
        <f>M9+11</f>
        <v>28.5</v>
      </c>
      <c r="I9" s="193">
        <f>M9+6</f>
        <v>23.5</v>
      </c>
      <c r="J9" s="193">
        <f>M9+3</f>
        <v>20.5</v>
      </c>
      <c r="K9" s="193">
        <f>M9+1.5</f>
        <v>19</v>
      </c>
      <c r="L9" s="193">
        <f t="shared" si="4"/>
        <v>18.5</v>
      </c>
      <c r="M9" s="192">
        <f>M6+5</f>
        <v>17.5</v>
      </c>
      <c r="N9" s="202"/>
      <c r="O9" s="203"/>
    </row>
    <row r="10" s="42" customFormat="1" ht="12" customHeight="1" spans="1:15">
      <c r="A10" s="204"/>
      <c r="B10" s="62"/>
      <c r="C10" s="62"/>
      <c r="D10" s="62"/>
      <c r="E10" s="62"/>
      <c r="F10" s="62"/>
      <c r="G10" s="62"/>
      <c r="H10" s="62"/>
      <c r="I10" s="62"/>
      <c r="J10" s="62"/>
      <c r="K10" s="62"/>
      <c r="L10" s="62"/>
      <c r="M10" s="62"/>
      <c r="N10" s="62"/>
      <c r="O10" s="205"/>
    </row>
    <row r="11" s="42" customFormat="1" ht="58" customHeight="1" spans="1:15">
      <c r="A11" s="191" t="s">
        <v>162</v>
      </c>
      <c r="B11" s="89" t="s">
        <v>47</v>
      </c>
      <c r="C11" s="192">
        <f t="shared" ref="C11:C13" si="5">((F11+8))</f>
        <v>25.5</v>
      </c>
      <c r="D11" s="192">
        <f t="shared" ref="D11:D13" si="6">((F11+5))</f>
        <v>22.5</v>
      </c>
      <c r="E11" s="192">
        <f t="shared" ref="E11:E13" si="7">((F11+3))</f>
        <v>20.5</v>
      </c>
      <c r="F11" s="192">
        <f>C14+4</f>
        <v>17.5</v>
      </c>
      <c r="G11" s="89" t="s">
        <v>48</v>
      </c>
      <c r="H11" s="193">
        <f>M11+7</f>
        <v>21</v>
      </c>
      <c r="I11" s="193">
        <f>M11+1.5</f>
        <v>15.5</v>
      </c>
      <c r="J11" s="193">
        <f>M11+1</f>
        <v>15</v>
      </c>
      <c r="K11" s="193">
        <f>M11</f>
        <v>14</v>
      </c>
      <c r="L11" s="193">
        <f>M11+0</f>
        <v>14</v>
      </c>
      <c r="M11" s="192">
        <f>C14+0.5</f>
        <v>14</v>
      </c>
      <c r="N11" s="206" t="s">
        <v>56</v>
      </c>
      <c r="O11" s="195" t="s">
        <v>132</v>
      </c>
    </row>
    <row r="12" s="42" customFormat="1" ht="58" customHeight="1" spans="1:15">
      <c r="A12" s="196"/>
      <c r="B12" s="89" t="s">
        <v>51</v>
      </c>
      <c r="C12" s="192">
        <f t="shared" si="5"/>
        <v>27.5</v>
      </c>
      <c r="D12" s="192">
        <f t="shared" si="6"/>
        <v>24.5</v>
      </c>
      <c r="E12" s="192">
        <f t="shared" si="7"/>
        <v>22.5</v>
      </c>
      <c r="F12" s="192">
        <f>F11+2</f>
        <v>19.5</v>
      </c>
      <c r="G12" s="89" t="s">
        <v>47</v>
      </c>
      <c r="H12" s="193">
        <f>M12+8.5</f>
        <v>25</v>
      </c>
      <c r="I12" s="193">
        <f>M12+4</f>
        <v>20.5</v>
      </c>
      <c r="J12" s="193">
        <f t="shared" si="3"/>
        <v>18.5</v>
      </c>
      <c r="K12" s="193">
        <f>M12+1</f>
        <v>17.5</v>
      </c>
      <c r="L12" s="193">
        <f>M12+0.5</f>
        <v>17</v>
      </c>
      <c r="M12" s="193">
        <f>M11+2.5</f>
        <v>16.5</v>
      </c>
      <c r="N12" s="207"/>
      <c r="O12" s="198"/>
    </row>
    <row r="13" s="42" customFormat="1" ht="58" customHeight="1" spans="1:15">
      <c r="A13" s="196"/>
      <c r="B13" s="89" t="s">
        <v>52</v>
      </c>
      <c r="C13" s="192">
        <f t="shared" si="5"/>
        <v>28.5</v>
      </c>
      <c r="D13" s="192">
        <f t="shared" si="6"/>
        <v>25.5</v>
      </c>
      <c r="E13" s="192">
        <f t="shared" si="7"/>
        <v>23.5</v>
      </c>
      <c r="F13" s="192">
        <f>F12+1</f>
        <v>20.5</v>
      </c>
      <c r="G13" s="88" t="s">
        <v>53</v>
      </c>
      <c r="H13" s="193">
        <f>M13+10</f>
        <v>28</v>
      </c>
      <c r="I13" s="193">
        <f>M13+5</f>
        <v>23</v>
      </c>
      <c r="J13" s="193">
        <f t="shared" si="3"/>
        <v>20</v>
      </c>
      <c r="K13" s="193">
        <f>M13+0.5</f>
        <v>18.5</v>
      </c>
      <c r="L13" s="193">
        <f t="shared" si="4"/>
        <v>19</v>
      </c>
      <c r="M13" s="193">
        <f>M11+4</f>
        <v>18</v>
      </c>
      <c r="N13" s="207"/>
      <c r="O13" s="198"/>
    </row>
    <row r="14" s="42" customFormat="1" ht="58" customHeight="1" spans="1:15">
      <c r="A14" s="199"/>
      <c r="B14" s="200" t="s">
        <v>58</v>
      </c>
      <c r="C14" s="201">
        <f>美国海运普敏渠道!C14+1</f>
        <v>13.5</v>
      </c>
      <c r="D14" s="201"/>
      <c r="E14" s="201"/>
      <c r="F14" s="201"/>
      <c r="G14" s="89" t="s">
        <v>52</v>
      </c>
      <c r="H14" s="193">
        <f>M14+11</f>
        <v>30</v>
      </c>
      <c r="I14" s="193">
        <f>M14+6</f>
        <v>25</v>
      </c>
      <c r="J14" s="193">
        <f>M14+3</f>
        <v>22</v>
      </c>
      <c r="K14" s="193">
        <f>M14+1.5</f>
        <v>20.5</v>
      </c>
      <c r="L14" s="193">
        <f t="shared" si="4"/>
        <v>20</v>
      </c>
      <c r="M14" s="192">
        <f>M11+5</f>
        <v>19</v>
      </c>
      <c r="N14" s="208"/>
      <c r="O14" s="203"/>
    </row>
    <row r="15" s="42" customFormat="1" ht="12" customHeight="1" spans="1:15">
      <c r="A15" s="204"/>
      <c r="B15" s="62"/>
      <c r="C15" s="62"/>
      <c r="D15" s="62"/>
      <c r="E15" s="62"/>
      <c r="F15" s="62"/>
      <c r="G15" s="62"/>
      <c r="H15" s="62"/>
      <c r="I15" s="62"/>
      <c r="J15" s="62"/>
      <c r="K15" s="62"/>
      <c r="L15" s="62"/>
      <c r="M15" s="62"/>
      <c r="N15" s="62"/>
      <c r="O15" s="205"/>
    </row>
    <row r="16" s="42" customFormat="1" ht="58" customHeight="1" spans="1:15">
      <c r="A16" s="191" t="s">
        <v>163</v>
      </c>
      <c r="B16" s="89" t="s">
        <v>47</v>
      </c>
      <c r="C16" s="192">
        <f t="shared" ref="C16:C18" si="8">((F16+8))</f>
        <v>28.5</v>
      </c>
      <c r="D16" s="192">
        <f t="shared" ref="D16:D18" si="9">((F16+5))</f>
        <v>25.5</v>
      </c>
      <c r="E16" s="192">
        <f t="shared" ref="E16:E18" si="10">((F16+3))</f>
        <v>23.5</v>
      </c>
      <c r="F16" s="192">
        <f>C19+4</f>
        <v>20.5</v>
      </c>
      <c r="G16" s="89" t="s">
        <v>48</v>
      </c>
      <c r="H16" s="193">
        <f>M16+7</f>
        <v>24</v>
      </c>
      <c r="I16" s="193">
        <f>M16+1.5</f>
        <v>18.5</v>
      </c>
      <c r="J16" s="193">
        <f>M16+1</f>
        <v>18</v>
      </c>
      <c r="K16" s="193">
        <f>M16</f>
        <v>17</v>
      </c>
      <c r="L16" s="193">
        <f>M16+0</f>
        <v>17</v>
      </c>
      <c r="M16" s="192">
        <f>C19+0.5</f>
        <v>17</v>
      </c>
      <c r="N16" s="194" t="s">
        <v>60</v>
      </c>
      <c r="O16" s="195" t="s">
        <v>61</v>
      </c>
    </row>
    <row r="17" s="42" customFormat="1" ht="58" customHeight="1" spans="1:15">
      <c r="A17" s="196"/>
      <c r="B17" s="89" t="s">
        <v>51</v>
      </c>
      <c r="C17" s="192">
        <f t="shared" si="8"/>
        <v>30.5</v>
      </c>
      <c r="D17" s="192">
        <f t="shared" si="9"/>
        <v>27.5</v>
      </c>
      <c r="E17" s="192">
        <f t="shared" si="10"/>
        <v>25.5</v>
      </c>
      <c r="F17" s="192">
        <f>F16+2</f>
        <v>22.5</v>
      </c>
      <c r="G17" s="89" t="s">
        <v>47</v>
      </c>
      <c r="H17" s="193">
        <f>M17+8.5</f>
        <v>28</v>
      </c>
      <c r="I17" s="193">
        <f>M17+4</f>
        <v>23.5</v>
      </c>
      <c r="J17" s="193">
        <f>M17+2</f>
        <v>21.5</v>
      </c>
      <c r="K17" s="193">
        <f>M17+1</f>
        <v>20.5</v>
      </c>
      <c r="L17" s="193">
        <f>M17+0.5</f>
        <v>20</v>
      </c>
      <c r="M17" s="193">
        <f>M16+2.5</f>
        <v>19.5</v>
      </c>
      <c r="N17" s="197"/>
      <c r="O17" s="198"/>
    </row>
    <row r="18" s="42" customFormat="1" ht="58" customHeight="1" spans="1:15">
      <c r="A18" s="196"/>
      <c r="B18" s="89" t="s">
        <v>52</v>
      </c>
      <c r="C18" s="192">
        <f t="shared" si="8"/>
        <v>31.5</v>
      </c>
      <c r="D18" s="192">
        <f t="shared" si="9"/>
        <v>28.5</v>
      </c>
      <c r="E18" s="192">
        <f t="shared" si="10"/>
        <v>26.5</v>
      </c>
      <c r="F18" s="192">
        <f>F17+1</f>
        <v>23.5</v>
      </c>
      <c r="G18" s="88" t="s">
        <v>53</v>
      </c>
      <c r="H18" s="193">
        <f>M18+10</f>
        <v>31</v>
      </c>
      <c r="I18" s="193">
        <f>M18+5</f>
        <v>26</v>
      </c>
      <c r="J18" s="193">
        <f>M18+2</f>
        <v>23</v>
      </c>
      <c r="K18" s="193">
        <f>M18+0.5</f>
        <v>21.5</v>
      </c>
      <c r="L18" s="193">
        <f>M18+1</f>
        <v>22</v>
      </c>
      <c r="M18" s="193">
        <f>M16+4</f>
        <v>21</v>
      </c>
      <c r="N18" s="197"/>
      <c r="O18" s="198"/>
    </row>
    <row r="19" s="42" customFormat="1" ht="58" customHeight="1" spans="1:15">
      <c r="A19" s="199"/>
      <c r="B19" s="200" t="s">
        <v>62</v>
      </c>
      <c r="C19" s="201">
        <f>美国海运普敏渠道!C19+1</f>
        <v>16.5</v>
      </c>
      <c r="D19" s="201"/>
      <c r="E19" s="201"/>
      <c r="F19" s="201"/>
      <c r="G19" s="89" t="s">
        <v>52</v>
      </c>
      <c r="H19" s="193">
        <f>M19+11</f>
        <v>33</v>
      </c>
      <c r="I19" s="193">
        <f>M19+6</f>
        <v>28</v>
      </c>
      <c r="J19" s="193">
        <f>M19+3</f>
        <v>25</v>
      </c>
      <c r="K19" s="193">
        <f>M19+1.5</f>
        <v>23.5</v>
      </c>
      <c r="L19" s="193">
        <f>M19+1</f>
        <v>23</v>
      </c>
      <c r="M19" s="192">
        <f>M16+5</f>
        <v>22</v>
      </c>
      <c r="N19" s="202"/>
      <c r="O19" s="203"/>
    </row>
    <row r="20" s="42" customFormat="1" ht="49" customHeight="1" spans="1:15">
      <c r="A20" s="209" t="s">
        <v>63</v>
      </c>
      <c r="B20" s="63"/>
      <c r="C20" s="63"/>
      <c r="D20" s="63"/>
      <c r="E20" s="63"/>
      <c r="F20" s="63"/>
      <c r="G20" s="63"/>
      <c r="H20" s="63"/>
      <c r="I20" s="63"/>
      <c r="J20" s="63"/>
      <c r="K20" s="63"/>
      <c r="L20" s="63"/>
      <c r="M20" s="63"/>
      <c r="N20" s="63"/>
      <c r="O20" s="210"/>
    </row>
    <row r="21" s="42" customFormat="1" ht="54" customHeight="1" spans="1:15">
      <c r="A21" s="211" t="s">
        <v>64</v>
      </c>
      <c r="B21" s="212"/>
      <c r="C21" s="212"/>
      <c r="D21" s="212"/>
      <c r="E21" s="212"/>
      <c r="F21" s="212"/>
      <c r="G21" s="212"/>
      <c r="H21" s="212"/>
      <c r="I21" s="212"/>
      <c r="J21" s="212"/>
      <c r="K21" s="212"/>
      <c r="L21" s="212"/>
      <c r="M21" s="212"/>
      <c r="N21" s="212"/>
      <c r="O21" s="213"/>
    </row>
    <row r="22" s="42" customFormat="1" ht="158" customHeight="1" spans="1:15">
      <c r="A22" s="226" t="s">
        <v>164</v>
      </c>
      <c r="B22" s="227"/>
      <c r="C22" s="227"/>
      <c r="D22" s="227"/>
      <c r="E22" s="227"/>
      <c r="F22" s="227"/>
      <c r="G22" s="227"/>
      <c r="H22" s="227"/>
      <c r="I22" s="227"/>
      <c r="J22" s="227"/>
      <c r="K22" s="227"/>
      <c r="L22" s="227"/>
      <c r="M22" s="227"/>
      <c r="N22" s="227"/>
      <c r="O22" s="228"/>
    </row>
    <row r="23" s="42" customFormat="1" ht="44" customHeight="1" spans="1:15">
      <c r="A23" s="214" t="s">
        <v>67</v>
      </c>
      <c r="B23" s="215" t="s">
        <v>68</v>
      </c>
      <c r="C23" s="216" t="s">
        <v>69</v>
      </c>
      <c r="D23" s="216"/>
      <c r="E23" s="216"/>
      <c r="F23" s="216"/>
      <c r="G23" s="216"/>
      <c r="H23" s="216"/>
      <c r="I23" s="216"/>
      <c r="J23" s="216"/>
      <c r="K23" s="216"/>
      <c r="L23" s="216"/>
      <c r="M23" s="216"/>
      <c r="N23" s="216"/>
      <c r="O23" s="217" t="s">
        <v>70</v>
      </c>
    </row>
    <row r="24" s="42" customFormat="1" ht="44" customHeight="1" spans="1:15">
      <c r="A24" s="214"/>
      <c r="B24" s="215" t="s">
        <v>71</v>
      </c>
      <c r="C24" s="216" t="s">
        <v>72</v>
      </c>
      <c r="D24" s="216"/>
      <c r="E24" s="216"/>
      <c r="F24" s="216"/>
      <c r="G24" s="216"/>
      <c r="H24" s="216"/>
      <c r="I24" s="216"/>
      <c r="J24" s="216"/>
      <c r="K24" s="216"/>
      <c r="L24" s="216"/>
      <c r="M24" s="216"/>
      <c r="N24" s="216"/>
      <c r="O24" s="217" t="s">
        <v>73</v>
      </c>
    </row>
    <row r="25" s="42" customFormat="1" ht="44" customHeight="1" spans="1:15">
      <c r="A25" s="214"/>
      <c r="B25" s="215" t="s">
        <v>74</v>
      </c>
      <c r="C25" s="216" t="s">
        <v>75</v>
      </c>
      <c r="D25" s="216"/>
      <c r="E25" s="216"/>
      <c r="F25" s="216"/>
      <c r="G25" s="216"/>
      <c r="H25" s="216"/>
      <c r="I25" s="216"/>
      <c r="J25" s="216"/>
      <c r="K25" s="216"/>
      <c r="L25" s="216"/>
      <c r="M25" s="216"/>
      <c r="N25" s="216"/>
      <c r="O25" s="217" t="s">
        <v>76</v>
      </c>
    </row>
    <row r="26" s="42" customFormat="1" ht="44" customHeight="1" spans="1:15">
      <c r="A26" s="214"/>
      <c r="B26" s="215" t="s">
        <v>77</v>
      </c>
      <c r="C26" s="216" t="s">
        <v>78</v>
      </c>
      <c r="D26" s="216"/>
      <c r="E26" s="216"/>
      <c r="F26" s="216"/>
      <c r="G26" s="216"/>
      <c r="H26" s="216"/>
      <c r="I26" s="216"/>
      <c r="J26" s="216"/>
      <c r="K26" s="216"/>
      <c r="L26" s="216"/>
      <c r="M26" s="216"/>
      <c r="N26" s="216"/>
      <c r="O26" s="217" t="s">
        <v>79</v>
      </c>
    </row>
    <row r="27" s="42" customFormat="1" ht="44" customHeight="1" spans="1:15">
      <c r="A27" s="214"/>
      <c r="B27" s="215" t="s">
        <v>80</v>
      </c>
      <c r="C27" s="216" t="s">
        <v>81</v>
      </c>
      <c r="D27" s="216"/>
      <c r="E27" s="216"/>
      <c r="F27" s="216"/>
      <c r="G27" s="216"/>
      <c r="H27" s="216"/>
      <c r="I27" s="216"/>
      <c r="J27" s="216"/>
      <c r="K27" s="216"/>
      <c r="L27" s="216"/>
      <c r="M27" s="216"/>
      <c r="N27" s="216"/>
      <c r="O27" s="217" t="s">
        <v>82</v>
      </c>
    </row>
    <row r="28" s="42" customFormat="1" ht="44" customHeight="1" spans="1:15">
      <c r="A28" s="214"/>
      <c r="B28" s="215" t="s">
        <v>83</v>
      </c>
      <c r="C28" s="216" t="s">
        <v>84</v>
      </c>
      <c r="D28" s="216"/>
      <c r="E28" s="216"/>
      <c r="F28" s="216"/>
      <c r="G28" s="216"/>
      <c r="H28" s="216"/>
      <c r="I28" s="216"/>
      <c r="J28" s="216"/>
      <c r="K28" s="216"/>
      <c r="L28" s="216"/>
      <c r="M28" s="216"/>
      <c r="N28" s="216"/>
      <c r="O28" s="217" t="s">
        <v>85</v>
      </c>
    </row>
    <row r="29" s="42" customFormat="1" ht="44" customHeight="1" spans="1:15">
      <c r="A29" s="214"/>
      <c r="B29" s="215" t="s">
        <v>86</v>
      </c>
      <c r="C29" s="216" t="s">
        <v>84</v>
      </c>
      <c r="D29" s="216"/>
      <c r="E29" s="216"/>
      <c r="F29" s="216"/>
      <c r="G29" s="216"/>
      <c r="H29" s="216"/>
      <c r="I29" s="216"/>
      <c r="J29" s="216"/>
      <c r="K29" s="216"/>
      <c r="L29" s="216"/>
      <c r="M29" s="216"/>
      <c r="N29" s="216"/>
      <c r="O29" s="217" t="s">
        <v>87</v>
      </c>
    </row>
    <row r="30" s="42" customFormat="1" ht="44" customHeight="1" spans="1:15">
      <c r="A30" s="214"/>
      <c r="B30" s="215" t="s">
        <v>88</v>
      </c>
      <c r="C30" s="216" t="s">
        <v>89</v>
      </c>
      <c r="D30" s="216"/>
      <c r="E30" s="216"/>
      <c r="F30" s="216"/>
      <c r="G30" s="216"/>
      <c r="H30" s="216"/>
      <c r="I30" s="216"/>
      <c r="J30" s="216"/>
      <c r="K30" s="216"/>
      <c r="L30" s="216"/>
      <c r="M30" s="216"/>
      <c r="N30" s="216"/>
      <c r="O30" s="217" t="s">
        <v>90</v>
      </c>
    </row>
    <row r="31" s="42" customFormat="1" ht="44" customHeight="1" spans="1:15">
      <c r="A31" s="214"/>
      <c r="B31" s="215" t="s">
        <v>91</v>
      </c>
      <c r="C31" s="216" t="s">
        <v>92</v>
      </c>
      <c r="D31" s="216"/>
      <c r="E31" s="216"/>
      <c r="F31" s="216"/>
      <c r="G31" s="216"/>
      <c r="H31" s="216"/>
      <c r="I31" s="216"/>
      <c r="J31" s="216"/>
      <c r="K31" s="216"/>
      <c r="L31" s="216"/>
      <c r="M31" s="216"/>
      <c r="N31" s="216"/>
      <c r="O31" s="217" t="s">
        <v>93</v>
      </c>
    </row>
    <row r="32" s="42" customFormat="1" ht="44" customHeight="1" spans="1:15">
      <c r="A32" s="214"/>
      <c r="B32" s="215" t="s">
        <v>94</v>
      </c>
      <c r="C32" s="216" t="s">
        <v>95</v>
      </c>
      <c r="D32" s="216"/>
      <c r="E32" s="216"/>
      <c r="F32" s="216"/>
      <c r="G32" s="216"/>
      <c r="H32" s="216"/>
      <c r="I32" s="216"/>
      <c r="J32" s="216"/>
      <c r="K32" s="216"/>
      <c r="L32" s="216"/>
      <c r="M32" s="216"/>
      <c r="N32" s="216"/>
      <c r="O32" s="217" t="s">
        <v>96</v>
      </c>
    </row>
    <row r="33" s="42" customFormat="1" ht="44" customHeight="1" spans="1:15">
      <c r="A33" s="214"/>
      <c r="B33" s="215" t="s">
        <v>97</v>
      </c>
      <c r="C33" s="216" t="s">
        <v>98</v>
      </c>
      <c r="D33" s="216"/>
      <c r="E33" s="216"/>
      <c r="F33" s="216"/>
      <c r="G33" s="216"/>
      <c r="H33" s="216"/>
      <c r="I33" s="216"/>
      <c r="J33" s="216"/>
      <c r="K33" s="216"/>
      <c r="L33" s="216"/>
      <c r="M33" s="216"/>
      <c r="N33" s="216"/>
      <c r="O33" s="217" t="s">
        <v>99</v>
      </c>
    </row>
    <row r="34" s="42" customFormat="1" ht="44" customHeight="1" spans="1:15">
      <c r="A34" s="214"/>
      <c r="B34" s="215" t="s">
        <v>70</v>
      </c>
      <c r="C34" s="216" t="s">
        <v>100</v>
      </c>
      <c r="D34" s="216"/>
      <c r="E34" s="216"/>
      <c r="F34" s="216"/>
      <c r="G34" s="216"/>
      <c r="H34" s="216"/>
      <c r="I34" s="216"/>
      <c r="J34" s="216"/>
      <c r="K34" s="216"/>
      <c r="L34" s="216"/>
      <c r="M34" s="216"/>
      <c r="N34" s="216"/>
      <c r="O34" s="217" t="s">
        <v>70</v>
      </c>
    </row>
    <row r="35" s="42" customFormat="1" ht="44" customHeight="1" spans="1:15">
      <c r="A35" s="214"/>
      <c r="B35" s="215" t="s">
        <v>101</v>
      </c>
      <c r="C35" s="216" t="s">
        <v>102</v>
      </c>
      <c r="D35" s="216"/>
      <c r="E35" s="216"/>
      <c r="F35" s="216"/>
      <c r="G35" s="216"/>
      <c r="H35" s="216"/>
      <c r="I35" s="216"/>
      <c r="J35" s="216"/>
      <c r="K35" s="216"/>
      <c r="L35" s="216"/>
      <c r="M35" s="216"/>
      <c r="N35" s="216"/>
      <c r="O35" s="217" t="s">
        <v>103</v>
      </c>
    </row>
    <row r="36" s="42" customFormat="1" ht="44" customHeight="1" spans="1:15">
      <c r="A36" s="218" t="s">
        <v>104</v>
      </c>
      <c r="B36" s="215" t="s">
        <v>74</v>
      </c>
      <c r="C36" s="219" t="s">
        <v>105</v>
      </c>
      <c r="D36" s="219"/>
      <c r="E36" s="219"/>
      <c r="F36" s="219"/>
      <c r="G36" s="219"/>
      <c r="H36" s="219"/>
      <c r="I36" s="219"/>
      <c r="J36" s="219"/>
      <c r="K36" s="219"/>
      <c r="L36" s="219"/>
      <c r="M36" s="219"/>
      <c r="N36" s="219"/>
      <c r="O36" s="220" t="s">
        <v>106</v>
      </c>
    </row>
    <row r="37" s="42" customFormat="1" ht="44" customHeight="1" spans="1:15">
      <c r="A37" s="218"/>
      <c r="B37" s="221" t="s">
        <v>107</v>
      </c>
      <c r="C37" s="219" t="s">
        <v>108</v>
      </c>
      <c r="D37" s="219"/>
      <c r="E37" s="219"/>
      <c r="F37" s="219"/>
      <c r="G37" s="219"/>
      <c r="H37" s="219"/>
      <c r="I37" s="219"/>
      <c r="J37" s="219"/>
      <c r="K37" s="219"/>
      <c r="L37" s="219"/>
      <c r="M37" s="219"/>
      <c r="N37" s="219"/>
      <c r="O37" s="220" t="s">
        <v>109</v>
      </c>
    </row>
    <row r="38" s="42" customFormat="1" ht="44" customHeight="1" spans="1:15">
      <c r="A38" s="218"/>
      <c r="B38" s="221" t="s">
        <v>110</v>
      </c>
      <c r="C38" s="216" t="s">
        <v>111</v>
      </c>
      <c r="D38" s="216"/>
      <c r="E38" s="216"/>
      <c r="F38" s="216"/>
      <c r="G38" s="216"/>
      <c r="H38" s="216"/>
      <c r="I38" s="216"/>
      <c r="J38" s="216"/>
      <c r="K38" s="216"/>
      <c r="L38" s="216"/>
      <c r="M38" s="216"/>
      <c r="N38" s="216"/>
      <c r="O38" s="220" t="s">
        <v>112</v>
      </c>
    </row>
    <row r="39" s="42" customFormat="1" ht="44" customHeight="1" spans="1:15">
      <c r="A39" s="218"/>
      <c r="B39" s="221" t="s">
        <v>113</v>
      </c>
      <c r="C39" s="219" t="s">
        <v>114</v>
      </c>
      <c r="D39" s="219"/>
      <c r="E39" s="219"/>
      <c r="F39" s="219"/>
      <c r="G39" s="219"/>
      <c r="H39" s="219"/>
      <c r="I39" s="219"/>
      <c r="J39" s="219"/>
      <c r="K39" s="219"/>
      <c r="L39" s="219"/>
      <c r="M39" s="219"/>
      <c r="N39" s="219"/>
      <c r="O39" s="217" t="s">
        <v>115</v>
      </c>
    </row>
    <row r="40" s="42" customFormat="1" ht="44" customHeight="1" spans="1:15">
      <c r="A40" s="218"/>
      <c r="B40" s="221"/>
      <c r="C40" s="219" t="s">
        <v>116</v>
      </c>
      <c r="D40" s="219"/>
      <c r="E40" s="219"/>
      <c r="F40" s="219"/>
      <c r="G40" s="219"/>
      <c r="H40" s="219"/>
      <c r="I40" s="219"/>
      <c r="J40" s="219"/>
      <c r="K40" s="219"/>
      <c r="L40" s="219"/>
      <c r="M40" s="219"/>
      <c r="N40" s="219"/>
      <c r="O40" s="217" t="s">
        <v>117</v>
      </c>
    </row>
    <row r="41" s="42" customFormat="1" ht="44" customHeight="1" spans="1:15">
      <c r="A41" s="218"/>
      <c r="B41" s="221"/>
      <c r="C41" s="219" t="s">
        <v>118</v>
      </c>
      <c r="D41" s="219"/>
      <c r="E41" s="219"/>
      <c r="F41" s="219"/>
      <c r="G41" s="219"/>
      <c r="H41" s="219"/>
      <c r="I41" s="219"/>
      <c r="J41" s="219"/>
      <c r="K41" s="219"/>
      <c r="L41" s="219"/>
      <c r="M41" s="219"/>
      <c r="N41" s="219"/>
      <c r="O41" s="217" t="s">
        <v>119</v>
      </c>
    </row>
    <row r="42" s="42" customFormat="1" ht="44" customHeight="1" spans="1:15">
      <c r="A42" s="218"/>
      <c r="B42" s="221"/>
      <c r="C42" s="219" t="s">
        <v>120</v>
      </c>
      <c r="D42" s="219"/>
      <c r="E42" s="219"/>
      <c r="F42" s="219"/>
      <c r="G42" s="219"/>
      <c r="H42" s="219"/>
      <c r="I42" s="219"/>
      <c r="J42" s="219"/>
      <c r="K42" s="219"/>
      <c r="L42" s="219"/>
      <c r="M42" s="219"/>
      <c r="N42" s="219"/>
      <c r="O42" s="217" t="s">
        <v>121</v>
      </c>
    </row>
    <row r="43" s="42" customFormat="1" ht="44" customHeight="1" spans="1:15">
      <c r="A43" s="218"/>
      <c r="B43" s="221"/>
      <c r="C43" s="219" t="s">
        <v>122</v>
      </c>
      <c r="D43" s="219"/>
      <c r="E43" s="219"/>
      <c r="F43" s="219"/>
      <c r="G43" s="219"/>
      <c r="H43" s="219"/>
      <c r="I43" s="219"/>
      <c r="J43" s="219"/>
      <c r="K43" s="219"/>
      <c r="L43" s="219"/>
      <c r="M43" s="219"/>
      <c r="N43" s="219"/>
      <c r="O43" s="217" t="s">
        <v>123</v>
      </c>
    </row>
    <row r="44" s="42" customFormat="1" ht="44" customHeight="1" spans="1:15">
      <c r="A44" s="218"/>
      <c r="B44" s="221" t="s">
        <v>124</v>
      </c>
      <c r="C44" s="219" t="s">
        <v>102</v>
      </c>
      <c r="D44" s="219"/>
      <c r="E44" s="219"/>
      <c r="F44" s="219"/>
      <c r="G44" s="219"/>
      <c r="H44" s="219"/>
      <c r="I44" s="219"/>
      <c r="J44" s="219"/>
      <c r="K44" s="219"/>
      <c r="L44" s="219"/>
      <c r="M44" s="219"/>
      <c r="N44" s="219"/>
      <c r="O44" s="220" t="s">
        <v>125</v>
      </c>
    </row>
    <row r="45" s="42" customFormat="1" ht="81" customHeight="1" spans="1:15">
      <c r="A45" s="222" t="s">
        <v>126</v>
      </c>
      <c r="B45" s="216" t="s">
        <v>127</v>
      </c>
      <c r="C45" s="216"/>
      <c r="D45" s="216"/>
      <c r="E45" s="216"/>
      <c r="F45" s="216"/>
      <c r="G45" s="216"/>
      <c r="H45" s="216"/>
      <c r="I45" s="216"/>
      <c r="J45" s="216"/>
      <c r="K45" s="216"/>
      <c r="L45" s="216"/>
      <c r="M45" s="216"/>
      <c r="N45" s="216"/>
      <c r="O45" s="217" t="s">
        <v>70</v>
      </c>
    </row>
    <row r="46" s="42" customFormat="1" ht="76" customHeight="1" spans="1:15">
      <c r="A46" s="223" t="s">
        <v>128</v>
      </c>
      <c r="B46" s="224"/>
      <c r="C46" s="224"/>
      <c r="D46" s="224"/>
      <c r="E46" s="224"/>
      <c r="F46" s="224"/>
      <c r="G46" s="224"/>
      <c r="H46" s="224"/>
      <c r="I46" s="224"/>
      <c r="J46" s="224"/>
      <c r="K46" s="224"/>
      <c r="L46" s="224"/>
      <c r="M46" s="224"/>
      <c r="N46" s="224"/>
      <c r="O46" s="225"/>
    </row>
  </sheetData>
  <mergeCells count="52">
    <mergeCell ref="A1:O1"/>
    <mergeCell ref="A2:O2"/>
    <mergeCell ref="A3:O3"/>
    <mergeCell ref="B4:F4"/>
    <mergeCell ref="G4:M4"/>
    <mergeCell ref="C9:F9"/>
    <mergeCell ref="A10:O10"/>
    <mergeCell ref="C14:F14"/>
    <mergeCell ref="A15:O15"/>
    <mergeCell ref="C19:F19"/>
    <mergeCell ref="A20:O20"/>
    <mergeCell ref="A21:O21"/>
    <mergeCell ref="A22:O22"/>
    <mergeCell ref="C23:N23"/>
    <mergeCell ref="C24:N24"/>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B45:N45"/>
    <mergeCell ref="A46:O46"/>
    <mergeCell ref="A4:A5"/>
    <mergeCell ref="A6:A9"/>
    <mergeCell ref="A11:A14"/>
    <mergeCell ref="A16:A19"/>
    <mergeCell ref="A23:A35"/>
    <mergeCell ref="A36:A44"/>
    <mergeCell ref="B39:B43"/>
    <mergeCell ref="N4:N5"/>
    <mergeCell ref="N6:N9"/>
    <mergeCell ref="N11:N14"/>
    <mergeCell ref="N16:N19"/>
    <mergeCell ref="O4:O5"/>
    <mergeCell ref="O6:O9"/>
    <mergeCell ref="O11:O14"/>
    <mergeCell ref="O16:O19"/>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目录</vt:lpstr>
      <vt:lpstr>美国纯普超低价渠道</vt:lpstr>
      <vt:lpstr>美国海运集运普货渠道</vt:lpstr>
      <vt:lpstr>美国海运玩具渠道</vt:lpstr>
      <vt:lpstr>美国海运油漆渠道</vt:lpstr>
      <vt:lpstr>美国海运软糖渠道</vt:lpstr>
      <vt:lpstr>美国海运普敏渠道</vt:lpstr>
      <vt:lpstr>美国海运酒精类渠道</vt:lpstr>
      <vt:lpstr>美国海运集运敏货渠道</vt:lpstr>
      <vt:lpstr>美国海运特敏渠道</vt:lpstr>
      <vt:lpstr>美国海运联邦超大件</vt:lpstr>
      <vt:lpstr>美国FBA敏感卡派</vt:lpstr>
      <vt:lpstr>美国海运小包</vt:lpstr>
      <vt:lpstr>禁寄物品查询</vt:lpstr>
      <vt:lpstr>UPS偏远邮编表</vt:lpstr>
      <vt:lpstr>UPS超偏远邮编表</vt:lpstr>
      <vt:lpstr>UPS极偏远邮编表</vt:lpstr>
      <vt:lpstr>赔偿标准和免赔声明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2021-08-18T15:11:00Z</dcterms:created>
  <dcterms:modified xsi:type="dcterms:W3CDTF">2025-12-08T06:31:16Z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A44DB11F17024FDABFBEE8FD2FF9966D_13</vt:lpwstr>
  </property>
  <property fmtid="{D5CDD505-2E9C-101B-9397-08002B2CF9AE}" pid="3" name="KSOProductBuildVer">
    <vt:lpwstr>2052-12.1.0.23542</vt:lpwstr>
  </property>
  <property fmtid="{D5CDD505-2E9C-101B-9397-08002B2CF9AE}" pid="4" name="KSOReadingLayout">
    <vt:bool>false</vt:bool>
  </property>
  <property fmtid="{D5CDD505-2E9C-101B-9397-08002B2CF9AE}" pid="5" name="CalculationRule">
    <vt:i4>0</vt:i4>
  </property>
</Properties>
</file>